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charts/chart5.xml" ContentType="application/vnd.openxmlformats-officedocument.drawingml.chart+xml"/>
  <Override PartName="/xl/charts/chart3.xml" ContentType="application/vnd.openxmlformats-officedocument.drawingml.chart+xml"/>
  <Default Extension="jpeg" ContentType="image/jpeg"/>
  <Override PartName="/xl/theme/themeOverride1.xml" ContentType="application/vnd.openxmlformats-officedocument.themeOverride+xml"/>
  <Default Extension="emf" ContentType="image/x-emf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75" yWindow="-150" windowWidth="10710" windowHeight="8055" tabRatio="638"/>
  </bookViews>
  <sheets>
    <sheet name="Base de Cálculo" sheetId="18" r:id="rId1"/>
    <sheet name="Modelo RS" sheetId="11" r:id="rId2"/>
  </sheets>
  <externalReferences>
    <externalReference r:id="rId3"/>
  </externalReferences>
  <definedNames>
    <definedName name="_xlnm.Print_Area" localSheetId="1">'Modelo RS'!$C$1:$J$262</definedName>
  </definedNames>
  <calcPr calcId="114210"/>
</workbook>
</file>

<file path=xl/calcChain.xml><?xml version="1.0" encoding="utf-8"?>
<calcChain xmlns="http://schemas.openxmlformats.org/spreadsheetml/2006/main">
  <c r="E516" i="18"/>
  <c r="E514"/>
  <c r="E518"/>
  <c r="E506"/>
  <c r="C506"/>
  <c r="C503"/>
  <c r="E503"/>
  <c r="C726"/>
  <c r="D217"/>
  <c r="D216"/>
  <c r="C504"/>
  <c r="D726"/>
  <c r="E217"/>
  <c r="F183"/>
  <c r="E260" i="11"/>
  <c r="E188" i="18"/>
  <c r="A183"/>
  <c r="C481"/>
  <c r="C494"/>
  <c r="F204"/>
  <c r="D188"/>
  <c r="D725"/>
  <c r="D724"/>
  <c r="D723"/>
  <c r="C723"/>
  <c r="E216"/>
  <c r="C29" i="11"/>
  <c r="C27"/>
  <c r="C25"/>
  <c r="C24"/>
  <c r="C23"/>
  <c r="C19"/>
  <c r="C13"/>
  <c r="C11"/>
  <c r="C9"/>
  <c r="C7"/>
  <c r="C5"/>
  <c r="J125"/>
  <c r="J133"/>
  <c r="H204" i="18"/>
  <c r="J204"/>
  <c r="L204"/>
  <c r="E494"/>
  <c r="C148" i="11"/>
  <c r="J92"/>
  <c r="J260"/>
  <c r="J248"/>
  <c r="J239"/>
  <c r="J210"/>
  <c r="J199"/>
  <c r="J190"/>
  <c r="J183"/>
  <c r="J171"/>
  <c r="J159"/>
  <c r="J140"/>
  <c r="J103"/>
  <c r="C91"/>
  <c r="J75"/>
  <c r="J43"/>
  <c r="J35"/>
  <c r="J19"/>
  <c r="E214" i="18"/>
  <c r="J258" i="11"/>
  <c r="E258"/>
  <c r="C258"/>
  <c r="J237"/>
  <c r="E237"/>
  <c r="E208"/>
  <c r="E197"/>
  <c r="J169"/>
  <c r="E169"/>
  <c r="C169"/>
  <c r="J157"/>
  <c r="E157"/>
  <c r="C157"/>
  <c r="J138"/>
  <c r="E138"/>
  <c r="J131"/>
  <c r="E131"/>
  <c r="J113"/>
  <c r="E113"/>
  <c r="J101"/>
  <c r="E101"/>
  <c r="E92"/>
  <c r="C89"/>
  <c r="J73"/>
  <c r="C151"/>
  <c r="E73"/>
  <c r="J61"/>
  <c r="E61"/>
  <c r="J208"/>
  <c r="E17"/>
  <c r="E33"/>
  <c r="E41"/>
  <c r="E123"/>
  <c r="E181"/>
  <c r="E188"/>
  <c r="E229"/>
  <c r="E246"/>
  <c r="E215" i="18"/>
  <c r="J197" i="11"/>
  <c r="C197"/>
  <c r="J123"/>
  <c r="C123"/>
  <c r="J41"/>
  <c r="C41"/>
  <c r="J33"/>
  <c r="C33"/>
  <c r="J246"/>
  <c r="C246"/>
  <c r="C237"/>
  <c r="C229"/>
  <c r="C208"/>
  <c r="C188"/>
  <c r="J188"/>
  <c r="J181"/>
  <c r="C181"/>
  <c r="C138"/>
  <c r="C131"/>
  <c r="C113"/>
  <c r="C101"/>
  <c r="C92"/>
  <c r="C85"/>
  <c r="C73"/>
  <c r="C61"/>
  <c r="C17"/>
  <c r="J17"/>
  <c r="F180" i="18"/>
  <c r="F181"/>
  <c r="F182"/>
  <c r="A182"/>
  <c r="F179"/>
  <c r="A179"/>
  <c r="D201"/>
  <c r="A180"/>
  <c r="D202"/>
  <c r="A181"/>
  <c r="C479"/>
  <c r="E184"/>
  <c r="E186"/>
  <c r="E187"/>
  <c r="E185"/>
  <c r="D185"/>
  <c r="D187"/>
  <c r="D184"/>
  <c r="D186"/>
  <c r="J229" i="11"/>
  <c r="C491" i="18"/>
  <c r="E491"/>
  <c r="L201"/>
  <c r="F201"/>
  <c r="H201"/>
  <c r="J201"/>
  <c r="C492"/>
  <c r="E492"/>
  <c r="J202"/>
  <c r="F202"/>
  <c r="H202"/>
  <c r="L202"/>
  <c r="C490"/>
  <c r="J200"/>
  <c r="F200"/>
  <c r="H200"/>
  <c r="L200"/>
  <c r="C493"/>
  <c r="E493"/>
  <c r="L203"/>
  <c r="F203"/>
  <c r="H203"/>
  <c r="J203"/>
</calcChain>
</file>

<file path=xl/comments1.xml><?xml version="1.0" encoding="utf-8"?>
<comments xmlns="http://schemas.openxmlformats.org/spreadsheetml/2006/main">
  <authors>
    <author>documentos</author>
  </authors>
  <commentList>
    <comment ref="C9" authorId="0">
      <text>
        <r>
          <rPr>
            <sz val="9"/>
            <color indexed="81"/>
            <rFont val="Tahoma"/>
            <family val="2"/>
          </rPr>
          <t xml:space="preserve">Não possui indicador
</t>
        </r>
      </text>
    </comment>
    <comment ref="C21" authorId="0">
      <text>
        <r>
          <rPr>
            <b/>
            <sz val="9"/>
            <color indexed="81"/>
            <rFont val="Tahoma"/>
            <charset val="1"/>
          </rPr>
          <t xml:space="preserve">Valores corrigidos de acordo com os indicadores 
</t>
        </r>
      </text>
    </comment>
    <comment ref="C103" authorId="0">
      <text>
        <r>
          <rPr>
            <sz val="9"/>
            <color indexed="81"/>
            <rFont val="Tahoma"/>
            <family val="2"/>
          </rPr>
          <t xml:space="preserve">Gráfico corrigido.
</t>
        </r>
      </text>
    </comment>
    <comment ref="C140" authorId="0">
      <text>
        <r>
          <rPr>
            <b/>
            <sz val="9"/>
            <color indexed="81"/>
            <rFont val="Tahoma"/>
            <family val="2"/>
          </rPr>
          <t xml:space="preserve">Os valores estavam iguais aos do relatório anterior, mas foi corrigido para os valores dos indicadores. </t>
        </r>
      </text>
    </comment>
    <comment ref="C171" authorId="0">
      <text>
        <r>
          <rPr>
            <b/>
            <sz val="9"/>
            <color indexed="81"/>
            <rFont val="Tahoma"/>
            <family val="2"/>
          </rPr>
          <t xml:space="preserve">Gráfico corrigido. </t>
        </r>
      </text>
    </comment>
    <comment ref="C173" authorId="0">
      <text>
        <r>
          <rPr>
            <sz val="9"/>
            <color indexed="81"/>
            <rFont val="Tahoma"/>
            <family val="2"/>
          </rPr>
          <t xml:space="preserve">Gráfico corrigido. </t>
        </r>
      </text>
    </comment>
    <comment ref="C175" authorId="0">
      <text>
        <r>
          <rPr>
            <b/>
            <sz val="9"/>
            <color indexed="81"/>
            <rFont val="Tahoma"/>
            <family val="2"/>
          </rPr>
          <t xml:space="preserve">Gráfico corrigido. </t>
        </r>
      </text>
    </comment>
    <comment ref="C177" authorId="0">
      <text>
        <r>
          <rPr>
            <b/>
            <sz val="9"/>
            <color indexed="81"/>
            <rFont val="Tahoma"/>
            <family val="2"/>
          </rPr>
          <t xml:space="preserve">Gráfico corrigido. </t>
        </r>
      </text>
    </comment>
    <comment ref="C212" authorId="0">
      <text>
        <r>
          <rPr>
            <sz val="9"/>
            <color indexed="81"/>
            <rFont val="Tahoma"/>
            <family val="2"/>
          </rPr>
          <t xml:space="preserve">Não encontrei parâmetro para conferir. 
</t>
        </r>
      </text>
    </comment>
    <comment ref="C225" authorId="0">
      <text>
        <r>
          <rPr>
            <sz val="9"/>
            <color indexed="81"/>
            <rFont val="Tahoma"/>
            <family val="2"/>
          </rPr>
          <t xml:space="preserve">Não encontrei aonde conferir, nem em PPARAMETROS, nem em indicadores. 
</t>
        </r>
      </text>
    </comment>
    <comment ref="C254" authorId="0">
      <text>
        <r>
          <rPr>
            <sz val="9"/>
            <color indexed="81"/>
            <rFont val="Tahoma"/>
            <family val="2"/>
          </rPr>
          <t xml:space="preserve">O resultado da divisão não é equivalente ao valor dos indicadores para R.05-G
</t>
        </r>
      </text>
    </comment>
    <comment ref="C260" authorId="0">
      <text>
        <r>
          <rPr>
            <sz val="9"/>
            <color indexed="81"/>
            <rFont val="Tahoma"/>
            <family val="2"/>
          </rPr>
          <t xml:space="preserve">No relatório anterior haviam 3 UC s em 2009. Verificar se atualmente são 4. 
</t>
        </r>
      </text>
    </comment>
  </commentList>
</comments>
</file>

<file path=xl/sharedStrings.xml><?xml version="1.0" encoding="utf-8"?>
<sst xmlns="http://schemas.openxmlformats.org/spreadsheetml/2006/main" count="496" uniqueCount="387">
  <si>
    <t>P.04-A</t>
  </si>
  <si>
    <t>P.05-C</t>
  </si>
  <si>
    <t>P.06-B</t>
  </si>
  <si>
    <t>E.05-A</t>
  </si>
  <si>
    <t>R.03-B</t>
  </si>
  <si>
    <t>I.01-B</t>
  </si>
  <si>
    <t>R05-D</t>
  </si>
  <si>
    <t>R.05-G</t>
  </si>
  <si>
    <t>FM.09-A</t>
  </si>
  <si>
    <t>FORÇA MOTRIZ: Dinâmica demográfica e social</t>
  </si>
  <si>
    <t>FORÇA MOTRIZ: Dinâmica econômica</t>
  </si>
  <si>
    <t>Grupo 1</t>
  </si>
  <si>
    <t>Grupo 2</t>
  </si>
  <si>
    <t>Grupo 3</t>
  </si>
  <si>
    <t>Grupo 4</t>
  </si>
  <si>
    <t>Grupo 5</t>
  </si>
  <si>
    <t>Péssimo</t>
  </si>
  <si>
    <t>Ruim</t>
  </si>
  <si>
    <t>Regular</t>
  </si>
  <si>
    <t>Bom</t>
  </si>
  <si>
    <t>E-08-A</t>
  </si>
  <si>
    <t>2009-2010</t>
  </si>
  <si>
    <t>2010-2011</t>
  </si>
  <si>
    <t>m3/s</t>
  </si>
  <si>
    <t>Uso Urbano</t>
  </si>
  <si>
    <t xml:space="preserve">Uso Industrial </t>
  </si>
  <si>
    <t xml:space="preserve">Uso Rural </t>
  </si>
  <si>
    <t xml:space="preserve">Outros Usos </t>
  </si>
  <si>
    <t xml:space="preserve">Demanda superficial </t>
  </si>
  <si>
    <t xml:space="preserve">Demanda subterrânea </t>
  </si>
  <si>
    <t>P01A</t>
  </si>
  <si>
    <t>P01B</t>
  </si>
  <si>
    <t>P01C</t>
  </si>
  <si>
    <t>%</t>
  </si>
  <si>
    <t xml:space="preserve">P.03-C </t>
  </si>
  <si>
    <t xml:space="preserve">P.03-D </t>
  </si>
  <si>
    <t>Avicultura</t>
  </si>
  <si>
    <t>Suinocultura</t>
  </si>
  <si>
    <t>fev. 2008</t>
  </si>
  <si>
    <t>dez. 2008</t>
  </si>
  <si>
    <t>FM.01 - Crescimento populacional</t>
  </si>
  <si>
    <t>ago.2010</t>
  </si>
  <si>
    <t>P.06-A</t>
  </si>
  <si>
    <t>R.03-A</t>
  </si>
  <si>
    <t>&gt; 1.000</t>
  </si>
  <si>
    <t>&gt; 0,9</t>
  </si>
  <si>
    <t>&lt; 0</t>
  </si>
  <si>
    <t>≥ 0 e &lt; 0,6</t>
  </si>
  <si>
    <t>≥ 0,6 e &lt; 1,2</t>
  </si>
  <si>
    <t>≥ 1,2 e &lt; 1,8</t>
  </si>
  <si>
    <t>≥ 1,8 e &lt; 2,4</t>
  </si>
  <si>
    <t>≥ 2,4 e &lt; 3</t>
  </si>
  <si>
    <t>Faixas de classificacao = Seade 2012</t>
  </si>
  <si>
    <t>Análise do Indicador</t>
  </si>
  <si>
    <t>Dados dos parâmetros</t>
  </si>
  <si>
    <t>Parâmetros</t>
  </si>
  <si>
    <t>FORÇA MOTRIZ: Dinâmica de ocupação do território</t>
  </si>
  <si>
    <t>Pecuária</t>
  </si>
  <si>
    <t>&gt; 90%</t>
  </si>
  <si>
    <t>Barramentos hidrelétricos</t>
  </si>
  <si>
    <t>Total de barramentos</t>
  </si>
  <si>
    <t>IMPACTO: Saúde pública e ecossistemas</t>
  </si>
  <si>
    <t>RESPOSTA: Conservação e recuperação do meio ambiente</t>
  </si>
  <si>
    <t>E.06-D - Índice de perdas do sistema de distribuição de água: %</t>
  </si>
  <si>
    <t>Sem dados</t>
  </si>
  <si>
    <t>ICTEM</t>
  </si>
  <si>
    <t>2,5 &lt; ICTEM ≤  5,0</t>
  </si>
  <si>
    <t xml:space="preserve">Ruim </t>
  </si>
  <si>
    <t>5,0 &lt; ICTEM ≤ 7,5</t>
  </si>
  <si>
    <t xml:space="preserve">Regular </t>
  </si>
  <si>
    <t>7,5 &lt; ICTEM ≤ 10</t>
  </si>
  <si>
    <t xml:space="preserve">Bom </t>
  </si>
  <si>
    <t>R.01-C - IQR da instalação de destinação final de resíduo sólido domiciliar: valor entre 0 e 10</t>
  </si>
  <si>
    <t>IQR</t>
  </si>
  <si>
    <t>Inadequado</t>
  </si>
  <si>
    <t>Controlado</t>
  </si>
  <si>
    <t>Adequado</t>
  </si>
  <si>
    <t>PRESSÃO: Poluição ambiental</t>
  </si>
  <si>
    <t>≤ 10</t>
  </si>
  <si>
    <t>&gt; 10 e ≤ 30</t>
  </si>
  <si>
    <t>&gt; 30 e ≤ 50</t>
  </si>
  <si>
    <t>&gt; 50 e ≤ 70</t>
  </si>
  <si>
    <t>&gt; 70 e ≤ 100</t>
  </si>
  <si>
    <t>&gt; 100 e ≤ 1.000</t>
  </si>
  <si>
    <t>&gt; 70% e ≤ 80%</t>
  </si>
  <si>
    <t xml:space="preserve">≤ 0,6 </t>
  </si>
  <si>
    <t xml:space="preserve">&gt; 0,6 e ≤ 0,7 </t>
  </si>
  <si>
    <t>&gt; 0,7 e ≤ 0,8</t>
  </si>
  <si>
    <t>&gt; 0,8 e ≤ 0,9</t>
  </si>
  <si>
    <t xml:space="preserve">     0 &lt; IQR ≤ 6,0 </t>
  </si>
  <si>
    <t xml:space="preserve">  6,0 &lt; IQR ≤  8,0</t>
  </si>
  <si>
    <t xml:space="preserve">   8,0 &lt; IQR ≤ 10</t>
  </si>
  <si>
    <t>0 &lt; ICTEM  ≤ 2,5</t>
  </si>
  <si>
    <t>≥ 3</t>
  </si>
  <si>
    <t>≤ 70%</t>
  </si>
  <si>
    <t>&gt; 80% e ≤ 90%</t>
  </si>
  <si>
    <t>FM.01-A</t>
  </si>
  <si>
    <t>FM.03-A</t>
  </si>
  <si>
    <t>FM.03-B</t>
  </si>
  <si>
    <t>FM.04-A</t>
  </si>
  <si>
    <t>FM.04-B</t>
  </si>
  <si>
    <t>nº de estabelecimentos</t>
  </si>
  <si>
    <t xml:space="preserve">FM.05-A </t>
  </si>
  <si>
    <t>FM.05-B, C e D</t>
  </si>
  <si>
    <t>FM.06-C</t>
  </si>
  <si>
    <t>KW</t>
  </si>
  <si>
    <t>Comércio</t>
  </si>
  <si>
    <t>nº de municipios por faixa de TGCA</t>
  </si>
  <si>
    <t>nº de municipios por faixa de densidade</t>
  </si>
  <si>
    <t>nº de municipios por faixa de TU</t>
  </si>
  <si>
    <t>nº de municipios por grupo de IPRS</t>
  </si>
  <si>
    <t>nº de municipios por faixa de IDHM</t>
  </si>
  <si>
    <t>nº de animais</t>
  </si>
  <si>
    <t>FM.06-B, FM.07-A e B</t>
  </si>
  <si>
    <t>FM.05-B - Pecuária (corte e leite): nº de animais</t>
  </si>
  <si>
    <t>FM.05-C - Avicultura (abate e postura): nº de animais</t>
  </si>
  <si>
    <t>FM.05-D - Suinocultura: nº de animais</t>
  </si>
  <si>
    <r>
      <t>km</t>
    </r>
    <r>
      <rPr>
        <vertAlign val="superscript"/>
        <sz val="10"/>
        <rFont val="Calibri"/>
        <family val="2"/>
      </rPr>
      <t>2</t>
    </r>
  </si>
  <si>
    <t>Demanda Total</t>
  </si>
  <si>
    <t>P.02-A</t>
  </si>
  <si>
    <t>P.02-D</t>
  </si>
  <si>
    <t>P.02-C</t>
  </si>
  <si>
    <t>P.02-B</t>
  </si>
  <si>
    <t xml:space="preserve">P.01-A </t>
  </si>
  <si>
    <t>P02A / P02E</t>
  </si>
  <si>
    <t>P.03-A</t>
  </si>
  <si>
    <t>P.03-B</t>
  </si>
  <si>
    <t>n de captações em relação do total %</t>
  </si>
  <si>
    <t>ton/dia</t>
  </si>
  <si>
    <t>n° de ocorrências/ano</t>
  </si>
  <si>
    <t>nº de áreas/ano</t>
  </si>
  <si>
    <t>nº/UGRHI</t>
  </si>
  <si>
    <t>E.01-A - IQA - Índice de Qualidade das Águas: nº de pontos por categoria</t>
  </si>
  <si>
    <t>E.01-B - IAP - Índice de Qualidade das Águas Brutas para fins de Abastecimento Público: nº de pontos por categoria</t>
  </si>
  <si>
    <t>E.01-C - IVA - Índice de Qualidade das Águas para a Proteção da Vida Aquática: nº de pontos por categoria</t>
  </si>
  <si>
    <t>E.01-D - IET - Índice de Estado Trófico: nº de pontos por categoria</t>
  </si>
  <si>
    <t>E.01-F - Cursos d'água afluentes litorâneos: % de atendimento anual à legislação</t>
  </si>
  <si>
    <t>E.01-F - Cursos d'água afluentes às praias: % de atendimento anual à legislação</t>
  </si>
  <si>
    <t>E.02-B - IPAS - Indicador de Potabilidade das Águas Subterrâneas: % de amostras conformes em relação ao padrão de potabilidade</t>
  </si>
  <si>
    <t>ESTE É UM PARÂMETRO DE "CARINHAS" ABRIR A PLANILHA VALORES DE REFERÊNCIA</t>
  </si>
  <si>
    <t>E06-A</t>
  </si>
  <si>
    <t>E06-B</t>
  </si>
  <si>
    <t>E.06-A - Índice de atendimento de água: %</t>
  </si>
  <si>
    <t>E.06-C</t>
  </si>
  <si>
    <t xml:space="preserve">E.06-D - Índice de perdas do sistema de distribuição de água: %
</t>
  </si>
  <si>
    <r>
      <t>E.07-A - Demanda total (superficial e subterrânea) em relação ao Q</t>
    </r>
    <r>
      <rPr>
        <vertAlign val="subscript"/>
        <sz val="10"/>
        <rFont val="Arial"/>
        <family val="2"/>
      </rPr>
      <t>95%</t>
    </r>
    <r>
      <rPr>
        <sz val="10"/>
        <rFont val="Arial"/>
        <family val="2"/>
      </rPr>
      <t>: %</t>
    </r>
  </si>
  <si>
    <r>
      <t>E.07-A - Demanda total (superficial e subterrânea) em relação ao Q</t>
    </r>
    <r>
      <rPr>
        <b/>
        <vertAlign val="subscript"/>
        <sz val="8"/>
        <rFont val="Arial"/>
        <family val="2"/>
      </rPr>
      <t>95%</t>
    </r>
    <r>
      <rPr>
        <b/>
        <sz val="8"/>
        <rFont val="Arial"/>
        <family val="2"/>
      </rPr>
      <t>: %</t>
    </r>
  </si>
  <si>
    <t>E.08-A - Ocorrência de enchente ou de inundação: nº de ocorrências/período</t>
  </si>
  <si>
    <t>2011-2012</t>
  </si>
  <si>
    <t>I.01-B - Incidência de esquistossomose autóctone: n° de casos notificados/100.000 hab.ano</t>
  </si>
  <si>
    <t>I.05-C - Classificação da água subterrânea: nº de amostras por categoria</t>
  </si>
  <si>
    <t>E.03-A - Classificação anual das praias litorâneas: nº de praias por categoria</t>
  </si>
  <si>
    <t>FM.01-A -Taxa geométrica de crescimento anual (TGCA): % a.a.</t>
  </si>
  <si>
    <t>FM.04-A - Índice Paulista de Responsabilidade Social (IPRS)</t>
  </si>
  <si>
    <t>FM.09-A - Potência de energia hidrelétrica instalada: KW</t>
  </si>
  <si>
    <r>
      <t>P.01-A - Demanda total de água: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</t>
    </r>
  </si>
  <si>
    <r>
      <t>P.01-B - Demanda de água superficial: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</t>
    </r>
  </si>
  <si>
    <r>
      <t>P.01-C - Demanda de água subterrânea: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</t>
    </r>
  </si>
  <si>
    <r>
      <t>P.02-A - Demanda urbana de água: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</t>
    </r>
  </si>
  <si>
    <r>
      <t xml:space="preserve"> P.02-B - Demanda industrial de água: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</t>
    </r>
  </si>
  <si>
    <r>
      <t xml:space="preserve"> P.02-C - Demanda rural de água: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</t>
    </r>
  </si>
  <si>
    <r>
      <t xml:space="preserve"> P.02-D - Demanda para Outros usos de água: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</t>
    </r>
  </si>
  <si>
    <t>P.03-C - Proporção de captações de água superficial em relação ao total: %</t>
  </si>
  <si>
    <t>P.03-D - Proporção de captações de água subterrânea em relação ao total: %</t>
  </si>
  <si>
    <t>P.06-B - Ocorrência de descarga/derrame de produtos químicos no solo ou na água: n° de ocorrências/ano</t>
  </si>
  <si>
    <r>
      <t xml:space="preserve">E.04-A - Disponibilidade </t>
    </r>
    <r>
      <rPr>
        <b/>
        <i/>
        <sz val="8"/>
        <rFont val="Arial"/>
        <family val="2"/>
      </rPr>
      <t>per capita</t>
    </r>
    <r>
      <rPr>
        <b/>
        <sz val="8"/>
        <rFont val="Arial"/>
        <family val="2"/>
      </rPr>
      <t xml:space="preserve"> - Q</t>
    </r>
    <r>
      <rPr>
        <b/>
        <vertAlign val="subscript"/>
        <sz val="8"/>
        <rFont val="Arial"/>
        <family val="2"/>
      </rPr>
      <t>médio</t>
    </r>
    <r>
      <rPr>
        <b/>
        <sz val="8"/>
        <rFont val="Arial"/>
        <family val="2"/>
      </rPr>
      <t xml:space="preserve"> em relação à população total: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/hab.ano</t>
    </r>
  </si>
  <si>
    <r>
      <t xml:space="preserve">E.05-A - Disponibilidade </t>
    </r>
    <r>
      <rPr>
        <b/>
        <i/>
        <sz val="8"/>
        <rFont val="Arial"/>
        <family val="2"/>
      </rPr>
      <t>per capita</t>
    </r>
    <r>
      <rPr>
        <b/>
        <sz val="8"/>
        <rFont val="Arial"/>
        <family val="2"/>
      </rPr>
      <t xml:space="preserve"> de água subterrânea: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/hab.ano</t>
    </r>
  </si>
  <si>
    <t>R.02-B - Proporção de efluente doméstico coletado em relação ao efluente doméstico total gerado: %</t>
  </si>
  <si>
    <t>R.02-C - Proporção de efluente doméstico tratado em relação ao efluente doméstico total gerado: %</t>
  </si>
  <si>
    <t>R.02-D - Proporção de redução da carga orgânica poluidora doméstica: %</t>
  </si>
  <si>
    <t>R.02-E - ICTEM (Indicador de Coleta e Tratabilidade de Esgoto da População Urbana de Município): valor entre 0 e 10</t>
  </si>
  <si>
    <t>R.03-A - Proporção de áreas remediadas em relação às áreas contaminadas em que o contaminante atingiu o solo ou a água: %</t>
  </si>
  <si>
    <r>
      <t>R.05-B - Vazão total outorgada para captações superficiais: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</t>
    </r>
  </si>
  <si>
    <r>
      <t>R.05-C - Vazão total outorgada para captações subterrâneas: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</t>
    </r>
  </si>
  <si>
    <t>R.05-G - Vazão outorgada para uso urbano /  Volume estimado para abastecimento urbano: %</t>
  </si>
  <si>
    <t>R.01-B</t>
  </si>
  <si>
    <t>R.01-C</t>
  </si>
  <si>
    <r>
      <t xml:space="preserve"> R.04-A - Densidade da rede de monitoramento pluviométrico: nº de estações/ 1000 km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</t>
    </r>
  </si>
  <si>
    <r>
      <t>R04-B - Densidade da rede de monitoramento hidrológico: nº de estações/ 1000 km</t>
    </r>
    <r>
      <rPr>
        <b/>
        <vertAlign val="superscript"/>
        <sz val="8"/>
        <rFont val="Arial"/>
        <family val="2"/>
      </rPr>
      <t>2</t>
    </r>
    <r>
      <rPr>
        <b/>
        <sz val="9"/>
        <color indexed="9"/>
        <rFont val="Arial"/>
        <family val="2"/>
      </rPr>
      <t xml:space="preserve">
</t>
    </r>
  </si>
  <si>
    <t>n. de atendimentos</t>
  </si>
  <si>
    <r>
      <t>R.04-A - Densidade da rede de monitoramento pluviométrico: nº de estações/1000 km</t>
    </r>
    <r>
      <rPr>
        <vertAlign val="superscript"/>
        <sz val="10"/>
        <rFont val="Arial"/>
        <family val="2"/>
      </rPr>
      <t>2</t>
    </r>
  </si>
  <si>
    <r>
      <t>R04-B - Densidade da rede de monitoramento hidrológico: nº de estações/1000 km</t>
    </r>
    <r>
      <rPr>
        <vertAlign val="superscript"/>
        <sz val="10"/>
        <rFont val="Arial"/>
        <family val="2"/>
      </rPr>
      <t>2</t>
    </r>
  </si>
  <si>
    <r>
      <t>R.05-B - Vazão total outorgada para captações superficiais: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</si>
  <si>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r>
      <t>R.05-C - Vazão total outorgada para captações subterrâneas: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</si>
  <si>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t>nº de outorgas</t>
  </si>
  <si>
    <t>Pluviométrico</t>
  </si>
  <si>
    <t>Hidrológico</t>
  </si>
  <si>
    <t>Superficial</t>
  </si>
  <si>
    <t>Subterrânea</t>
  </si>
  <si>
    <t>Vazão outorgada</t>
  </si>
  <si>
    <t>Volume estimado</t>
  </si>
  <si>
    <t>R09-A</t>
  </si>
  <si>
    <t>FM.03-B - Taxa de urbanização: %</t>
  </si>
  <si>
    <t>2000-08</t>
  </si>
  <si>
    <t>2000-09</t>
  </si>
  <si>
    <t>2000-10</t>
  </si>
  <si>
    <t>2000-11</t>
  </si>
  <si>
    <r>
      <t>FM.03-A - Densidade demográfica: hab/km</t>
    </r>
    <r>
      <rPr>
        <vertAlign val="superscript"/>
        <sz val="10"/>
        <rFont val="Arial"/>
        <family val="2"/>
      </rPr>
      <t>2</t>
    </r>
  </si>
  <si>
    <t>FM.04-B -Índice de Desenvolvimento Humano Municipal (IDH-M)</t>
  </si>
  <si>
    <r>
      <t>FM.10-F - Área inundada por reservatórios hidrelétricos: km</t>
    </r>
    <r>
      <rPr>
        <vertAlign val="superscript"/>
        <sz val="10"/>
        <rFont val="Arial"/>
        <family val="2"/>
      </rPr>
      <t>2</t>
    </r>
  </si>
  <si>
    <r>
      <t>P.01-A - Demanda total de água: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</si>
  <si>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r>
      <t>P.01-B - Demanda de água superficial: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</si>
  <si>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r>
      <t>P.01-C - Demanda de água subterrânea: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</si>
  <si>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r>
      <t>P.02-A - Demanda urbana de água: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</si>
  <si>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r>
      <t>P.02-B - Demanda industrial de água: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</si>
  <si>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r>
      <t>P.02-C - Demanda rural de água: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</si>
  <si>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r>
      <t>P.02-D - Demanda para Outros usos de água: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</si>
  <si>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r>
      <t>P.02-E - Demanda estimada para abastecimento público: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</si>
  <si>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r>
      <t>P.03-A - Captações superficiais em relação à área total da bacia: nº de outorgas/1000 km</t>
    </r>
    <r>
      <rPr>
        <vertAlign val="superscript"/>
        <sz val="10"/>
        <rFont val="Arial"/>
        <family val="2"/>
      </rPr>
      <t>2</t>
    </r>
  </si>
  <si>
    <r>
      <t>P.03-B - Captações subterrâneas em relação à área total da bacia: nº de outorgas/1000 km</t>
    </r>
    <r>
      <rPr>
        <vertAlign val="superscript"/>
        <sz val="10"/>
        <rFont val="Arial"/>
        <family val="2"/>
      </rPr>
      <t>2</t>
    </r>
  </si>
  <si>
    <t>P.04-A - Resíduo sólido domiciliar gerado: ton/dia</t>
  </si>
  <si>
    <t>P.05-C - Carga orgânica poluidora doméstica: kg DBO/dia</t>
  </si>
  <si>
    <t>P.06-A - Áreas contaminadas em que o contaminante atingiu o solo ou a água: nº de áreas/ano</t>
  </si>
  <si>
    <r>
      <t xml:space="preserve">E.05-A - Disponibilidade </t>
    </r>
    <r>
      <rPr>
        <i/>
        <sz val="10"/>
        <rFont val="Arial"/>
        <family val="2"/>
      </rPr>
      <t>per capita</t>
    </r>
    <r>
      <rPr>
        <sz val="10"/>
        <rFont val="Arial"/>
        <family val="2"/>
      </rPr>
      <t xml:space="preserve"> de água subterrânea: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/hab.ano</t>
    </r>
  </si>
  <si>
    <r>
      <t xml:space="preserve"> E.07-B - Demanda total (superficial e subterrânea) em relação ao Q</t>
    </r>
    <r>
      <rPr>
        <vertAlign val="subscript"/>
        <sz val="10"/>
        <rFont val="Arial"/>
        <family val="2"/>
      </rPr>
      <t>médio</t>
    </r>
    <r>
      <rPr>
        <sz val="10"/>
        <rFont val="Arial"/>
        <family val="2"/>
      </rPr>
      <t>: %</t>
    </r>
  </si>
  <si>
    <r>
      <t>E.07-C - Demanda superficial em relação a vazão mínima superifcial (Q</t>
    </r>
    <r>
      <rPr>
        <vertAlign val="subscript"/>
        <sz val="10"/>
        <rFont val="Arial"/>
        <family val="2"/>
      </rPr>
      <t>7,10</t>
    </r>
    <r>
      <rPr>
        <sz val="10"/>
        <rFont val="Arial"/>
        <family val="2"/>
      </rPr>
      <t>): %</t>
    </r>
  </si>
  <si>
    <t>E.07-D - Demanda subterrânea em relação as reservas explotáveis: %</t>
  </si>
  <si>
    <t>R.03-A - Proporção de áreas remediadas em relação às áreas contaminadas em que o contaminante atingiu o solo ou a água (%)</t>
  </si>
  <si>
    <t>R.03-B - Atendimentos a descarga/derrame de produtos químicos no solo ou na água: n° atendimentos/ano</t>
  </si>
  <si>
    <t>R.05-D - Outorgas para outras interferências em cursos d’água: nº de outorgas</t>
  </si>
  <si>
    <r>
      <t xml:space="preserve">R.05-G - Vazão outorgada para usos urbanos / </t>
    </r>
    <r>
      <rPr>
        <sz val="10"/>
        <rFont val="Arial"/>
        <family val="2"/>
      </rPr>
      <t>Volume estimado para Abastecimento Urbano: %</t>
    </r>
  </si>
  <si>
    <t>R.09-A - Unidades de Conservação (UC): n°</t>
  </si>
  <si>
    <r>
      <t>P.03-A - Captação superficial em relação à área total da bacia: nº de outorgas/ 1000 km</t>
    </r>
    <r>
      <rPr>
        <b/>
        <vertAlign val="superscript"/>
        <sz val="8"/>
        <rFont val="Arial"/>
        <family val="2"/>
      </rPr>
      <t>2</t>
    </r>
  </si>
  <si>
    <r>
      <t>P.03-B - Captação subterrânea em relação à área total da bacia: nº de outorgas/ 1000 km</t>
    </r>
    <r>
      <rPr>
        <b/>
        <vertAlign val="superscript"/>
        <sz val="8"/>
        <rFont val="Arial"/>
        <family val="2"/>
      </rPr>
      <t>2</t>
    </r>
  </si>
  <si>
    <r>
      <t xml:space="preserve"> E.07-B - Demanda total (superficial e subterrânea) em relação ao Q</t>
    </r>
    <r>
      <rPr>
        <b/>
        <vertAlign val="subscript"/>
        <sz val="8"/>
        <rFont val="Arial"/>
        <family val="2"/>
      </rPr>
      <t>médio</t>
    </r>
    <r>
      <rPr>
        <b/>
        <sz val="8"/>
        <rFont val="Arial"/>
        <family val="2"/>
      </rPr>
      <t>: %</t>
    </r>
  </si>
  <si>
    <r>
      <t>E.07-C - Demanda superficial em relação a vazão mínima superifcial (Q</t>
    </r>
    <r>
      <rPr>
        <b/>
        <vertAlign val="subscript"/>
        <sz val="8"/>
        <rFont val="Arial"/>
        <family val="2"/>
      </rPr>
      <t>7,10</t>
    </r>
    <r>
      <rPr>
        <b/>
        <sz val="8"/>
        <rFont val="Arial"/>
        <family val="2"/>
      </rPr>
      <t>): %</t>
    </r>
  </si>
  <si>
    <t>I.05-A - Classificação semanal das praias litorâneas: nº de amostras por classificação</t>
  </si>
  <si>
    <t>I.05-B - Classificação semanal das praias de reservatórios e rios: nº de amostras por classificação</t>
  </si>
  <si>
    <t>R.09-A - Unidades de conservação (UC): n°</t>
  </si>
  <si>
    <t>Carga remanescente</t>
  </si>
  <si>
    <t>Carga reduzida</t>
  </si>
  <si>
    <t>Carga potencial</t>
  </si>
  <si>
    <r>
      <t xml:space="preserve">E.04-A - Disponibilidade </t>
    </r>
    <r>
      <rPr>
        <i/>
        <sz val="10"/>
        <rFont val="Arial"/>
        <family val="2"/>
      </rPr>
      <t>per capita</t>
    </r>
    <r>
      <rPr>
        <sz val="10"/>
        <rFont val="Arial"/>
        <family val="2"/>
      </rPr>
      <t xml:space="preserve"> - Q</t>
    </r>
    <r>
      <rPr>
        <vertAlign val="subscript"/>
        <sz val="10"/>
        <rFont val="Arial"/>
        <family val="2"/>
      </rPr>
      <t>médio</t>
    </r>
    <r>
      <rPr>
        <sz val="10"/>
        <rFont val="Arial"/>
        <family val="2"/>
      </rPr>
      <t xml:space="preserve"> em relação à população total: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/hab.ano</t>
    </r>
  </si>
  <si>
    <t>E04-A</t>
  </si>
  <si>
    <t>População total</t>
  </si>
  <si>
    <t>Destinacao</t>
  </si>
  <si>
    <t>ton/dia total</t>
  </si>
  <si>
    <t>R.01-B - Resíduo sólido domiciliar disposto em aterro: ton/dia de resíduo/IQR</t>
  </si>
  <si>
    <t>I.02-A - Registro de reclamação de mortandade de peixes: n° de registros/ano</t>
  </si>
  <si>
    <t xml:space="preserve">I.02-A </t>
  </si>
  <si>
    <t>n° de registros</t>
  </si>
  <si>
    <r>
      <t>P.05-C - Carga orgânica poluidora doméstica: kg DBO</t>
    </r>
    <r>
      <rPr>
        <b/>
        <sz val="8"/>
        <rFont val="Arial"/>
        <family val="2"/>
      </rPr>
      <t>/dia</t>
    </r>
  </si>
  <si>
    <t>P.08-A - Barramentos hidrelétricos: nº de barramentos</t>
  </si>
  <si>
    <t>P.08-D - Barramentos: nº total de barramentos</t>
  </si>
  <si>
    <t>IMPACTO: Uso da água</t>
  </si>
  <si>
    <t>RESPOSTA: Monitoramento das águas</t>
  </si>
  <si>
    <t>RESPOSTA: Controle da poluição ambiental</t>
  </si>
  <si>
    <t>RESPOSTA: Controle da poluição ambiental (continuação)</t>
  </si>
  <si>
    <t>Demanda estimada</t>
  </si>
  <si>
    <t>Demanda outorgada</t>
  </si>
  <si>
    <t>Outorgada/Estimada</t>
  </si>
  <si>
    <t>Outorgada/Estimado</t>
  </si>
  <si>
    <t>Continuação da análise dos parâmetros de Controle da poluição ambiental.</t>
  </si>
  <si>
    <t>Indicador</t>
  </si>
  <si>
    <t>Variável</t>
  </si>
  <si>
    <t>Dinâmica demográfica e social</t>
  </si>
  <si>
    <t>FM.03 - Demografia</t>
  </si>
  <si>
    <t>FM.04 - Responsabilidade social e desenvolvimento humano</t>
  </si>
  <si>
    <t>P02-E</t>
  </si>
  <si>
    <t>R04.A</t>
  </si>
  <si>
    <t>R04.B</t>
  </si>
  <si>
    <t>R.05-B</t>
  </si>
  <si>
    <t>R.05-C</t>
  </si>
  <si>
    <t>Demanda total</t>
  </si>
  <si>
    <t>E.07-A</t>
  </si>
  <si>
    <t>P.01-A</t>
  </si>
  <si>
    <r>
      <t>Demanda total X Q</t>
    </r>
    <r>
      <rPr>
        <vertAlign val="subscript"/>
        <sz val="10"/>
        <color indexed="10"/>
        <rFont val="Arial"/>
        <family val="2"/>
      </rPr>
      <t>95%</t>
    </r>
  </si>
  <si>
    <r>
      <t>Q</t>
    </r>
    <r>
      <rPr>
        <vertAlign val="subscript"/>
        <sz val="10"/>
        <rFont val="Arial"/>
        <family val="2"/>
      </rPr>
      <t>95%</t>
    </r>
  </si>
  <si>
    <t>E.07-B</t>
  </si>
  <si>
    <r>
      <t>Demanda total X Q</t>
    </r>
    <r>
      <rPr>
        <vertAlign val="subscript"/>
        <sz val="10"/>
        <color indexed="10"/>
        <rFont val="Arial"/>
        <family val="2"/>
      </rPr>
      <t>médio</t>
    </r>
  </si>
  <si>
    <r>
      <t>Demanda superficial X Q</t>
    </r>
    <r>
      <rPr>
        <vertAlign val="subscript"/>
        <sz val="10"/>
        <color indexed="10"/>
        <rFont val="Arial"/>
        <family val="2"/>
      </rPr>
      <t>7,10</t>
    </r>
  </si>
  <si>
    <r>
      <t>Q</t>
    </r>
    <r>
      <rPr>
        <vertAlign val="subscript"/>
        <sz val="10"/>
        <rFont val="Arial"/>
        <family val="2"/>
      </rPr>
      <t>7,10</t>
    </r>
  </si>
  <si>
    <t>Demanda superficial</t>
  </si>
  <si>
    <t>E.07-D</t>
  </si>
  <si>
    <t>E.07-C</t>
  </si>
  <si>
    <t>Demanda subterr. X Reserva Explot.</t>
  </si>
  <si>
    <t>Reserva Explotável</t>
  </si>
  <si>
    <r>
      <t>Q</t>
    </r>
    <r>
      <rPr>
        <vertAlign val="subscript"/>
        <sz val="10"/>
        <rFont val="Arial"/>
        <family val="2"/>
      </rPr>
      <t>médio</t>
    </r>
  </si>
  <si>
    <t>E.06-B - Taxa de cobertura do serviço de coleta de resíduos em relação à população total: %</t>
  </si>
  <si>
    <t>E.06-C - Índice de atendimento com rede de esgotos: %</t>
  </si>
  <si>
    <t>PRESSÃO: Demanda de água</t>
  </si>
  <si>
    <t>PRESSÃO: Demanda de água (continuação)</t>
  </si>
  <si>
    <t>Continuação da análise dos indicadores de Demanda de água.</t>
  </si>
  <si>
    <t>PRESSÃO:  Interferências em corpos d'água</t>
  </si>
  <si>
    <t>ESTADO: Qualidade das águas</t>
  </si>
  <si>
    <t>ESTADO: Disponibilidade das águas</t>
  </si>
  <si>
    <t>ESTADO: Qualidade das águas (continuação)</t>
  </si>
  <si>
    <t>ESTADO: Saneamento básico</t>
  </si>
  <si>
    <t>ESTADO: Eventos críticos</t>
  </si>
  <si>
    <t>RESPOSTA: Controle da exploração e uso da água</t>
  </si>
  <si>
    <t>E.01-G - IB - Índice de Balneabilidade das praias em reservatórios e rios: nº de pontos por categoria</t>
  </si>
  <si>
    <r>
      <t xml:space="preserve">E.05-A - Disponibilidade </t>
    </r>
    <r>
      <rPr>
        <b/>
        <i/>
        <sz val="8"/>
        <rFont val="Arial"/>
        <family val="2"/>
      </rPr>
      <t>per capita</t>
    </r>
    <r>
      <rPr>
        <b/>
        <sz val="8"/>
        <rFont val="Arial"/>
        <family val="2"/>
      </rPr>
      <t xml:space="preserve"> de água subterrânea: dado complementar</t>
    </r>
  </si>
  <si>
    <t>Serviços</t>
  </si>
  <si>
    <t>Industriais</t>
  </si>
  <si>
    <t>FM.05-B, C e D - Agropecuária: nº de animais</t>
  </si>
  <si>
    <t>Dados complementares</t>
  </si>
  <si>
    <t xml:space="preserve">Captações superficiais </t>
  </si>
  <si>
    <t>Captações subterrâneas</t>
  </si>
  <si>
    <t>Captações superficiais</t>
  </si>
  <si>
    <t>n de outorgas/1000 km2</t>
  </si>
  <si>
    <t>P.07-A - Boçorocas em relação à área total da bacia</t>
  </si>
  <si>
    <t>Continuação da análise dos indicadores de Qualidade das águas.</t>
  </si>
  <si>
    <t>nº de ocorrencias</t>
  </si>
  <si>
    <t>nº de casos</t>
  </si>
  <si>
    <r>
      <t xml:space="preserve">Disponibilidade superficial </t>
    </r>
    <r>
      <rPr>
        <i/>
        <sz val="10"/>
        <rFont val="Arial"/>
        <family val="2"/>
      </rPr>
      <t>per capita</t>
    </r>
  </si>
  <si>
    <r>
      <t>Disponibilidade subterrânea</t>
    </r>
    <r>
      <rPr>
        <i/>
        <sz val="10"/>
        <rFont val="Arial"/>
        <family val="2"/>
      </rPr>
      <t xml:space="preserve"> per capita</t>
    </r>
  </si>
  <si>
    <t>ESTADO: Disponibilidade das águas (continuação)</t>
  </si>
  <si>
    <t>E.01-E - Concentração de Oxigênio Dissolvido: nº de amostras em relação ao valor de referência</t>
  </si>
  <si>
    <t>E.02-A - Concentração de Nitrato: nº de amostras em relação ao valor de referência</t>
  </si>
  <si>
    <t>ESTADO: Balanço</t>
  </si>
  <si>
    <t>R.01-C - IQR da instalação de destinação final de resíduo sólido domiciliar: enquadramento entre 0 e 10</t>
  </si>
  <si>
    <t>R.02-E - ICTEM (Indicador de Coleta e Tratabilidade de Esgoto da População Urbana de Município):enquadramento entre 0 e 10</t>
  </si>
  <si>
    <t>Fonte: Mapa das áreas potencialmente críticas para uso da água subterrânea . São Paulo, 2010.</t>
  </si>
  <si>
    <t>• Tendência de evolução: uma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 crítica: indicação das áreas onde o parâmetro mostra-se crítico (município, sub-bacia ou outro recorte territorial de interesse na UGRHI);
• Dados complementares: apresentação de dados complementares para o indicador, visando agregar informações para melhor caracterização da situação dos recursos hídricos da UGRHI.</t>
  </si>
  <si>
    <t>FM.06-B - Estabelecimentos industriais: nº de estabelecimentos</t>
  </si>
  <si>
    <t>FM.07-A  - Estabelecimentos de comércio: n° de estabelecimentos</t>
  </si>
  <si>
    <t>FM.07-B - Estabelecimentos de serviços: n° de estabelecimentos</t>
  </si>
  <si>
    <t>FM.06-C - Estabelecimentos de mineração em geral: nº de estabelecimentos</t>
  </si>
  <si>
    <t>FM.05-A - Estabelecimentos da agropecuária: nº de estabelecimentos</t>
  </si>
  <si>
    <t>Continuação da análise dos indicadores de Interferências em corpos d'água</t>
  </si>
  <si>
    <t>Continuação da análise dos indicadores de Disponibilidade das águas.</t>
  </si>
  <si>
    <t>NA</t>
  </si>
  <si>
    <t>R.02-E</t>
  </si>
  <si>
    <t xml:space="preserve">4 UCs </t>
  </si>
  <si>
    <t>NF</t>
  </si>
  <si>
    <t>NO</t>
  </si>
  <si>
    <t>Ver arquivo PPARÂMETROS, planilha "I.05-A".</t>
  </si>
  <si>
    <t>Ver arquivo PPARÂMETROS, planilha "I.05-B".</t>
  </si>
  <si>
    <t>Ver arquivo PPARÂMETROS, planilha "I.05-C".</t>
  </si>
  <si>
    <t>Ver arquivo PPARÂMETROS, planilha "E.01-A IQA".</t>
  </si>
  <si>
    <t>Ver arquivo PPARÂMETROS, planilha "E.01-B IAP".</t>
  </si>
  <si>
    <t>Ver arquivo PPARÂMETROS, planilha "E.01-C IVA".</t>
  </si>
  <si>
    <t>Ver arquivo PPARÂMETROS, planilha "E.01-D IET".</t>
  </si>
  <si>
    <t>Ver arquivo PPARÂMETROS, planilha "E.01-E".</t>
  </si>
  <si>
    <t>Ver arquivo PPARÂMETROS, planilha "E.01-F".</t>
  </si>
  <si>
    <t>Ver arquivo PPARÂMETROS, planilha "E.01-G - IB".</t>
  </si>
  <si>
    <t>Ver arquivo PPARÂMETROS, planilha "E.02-A".</t>
  </si>
  <si>
    <t>Ver arquivo PPARÂMETROS, planilha "E.02-B -IPAS".</t>
  </si>
  <si>
    <t>Ver arquivo PPARÂMETROS, planilha "E.03-A".</t>
  </si>
  <si>
    <r>
      <t xml:space="preserve">Disponibilidade </t>
    </r>
    <r>
      <rPr>
        <b/>
        <i/>
        <sz val="10"/>
        <rFont val="Arial"/>
        <family val="2"/>
      </rPr>
      <t>per capita</t>
    </r>
    <r>
      <rPr>
        <b/>
        <sz val="10"/>
        <rFont val="Arial"/>
        <family val="2"/>
      </rPr>
      <t xml:space="preserve"> de água superficial para SP (2011): 2.360,69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/hab.ano</t>
    </r>
  </si>
  <si>
    <r>
      <t xml:space="preserve">Disponibilidade </t>
    </r>
    <r>
      <rPr>
        <b/>
        <i/>
        <sz val="10"/>
        <rFont val="Arial"/>
        <family val="2"/>
      </rPr>
      <t>per capita</t>
    </r>
    <r>
      <rPr>
        <b/>
        <sz val="10"/>
        <rFont val="Arial"/>
        <family val="2"/>
      </rPr>
      <t xml:space="preserve"> de água subterrânea para SP (2011): 276,83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/hab.ano</t>
    </r>
  </si>
  <si>
    <t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t>
  </si>
  <si>
    <r>
      <t>FM.10-F - Área inundada por reservatórios hidrelétricos: km</t>
    </r>
    <r>
      <rPr>
        <b/>
        <vertAlign val="superscript"/>
        <sz val="8"/>
        <color indexed="8"/>
        <rFont val="Arial"/>
        <family val="2"/>
      </rPr>
      <t>2</t>
    </r>
  </si>
  <si>
    <r>
      <t>P.02-E - Demanda estimada para abastecimento urbano: 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/s</t>
    </r>
  </si>
  <si>
    <t>Municípios que se
caracterizam por um nível
elevado de riqueza com
bons níveis nos indicadores
sociais são: Ariranha, Catanduva, Novais, Onda Verde, Paraíso, Santa Adélia, São José do Rio Preto e Vista Alegre do Alto . Já Municípios mais desfavorecidos da UGRHI-15 são: Mesópolis, Mira Estrela, Palmares Paulista, Pindorama e Riolândia.</t>
  </si>
  <si>
    <t xml:space="preserve">O município com maior Índice de Desenvolvimento Humano Municipal da UGRHI-15 é São José do Rio Preto e com menor IDH é Mesópolis. </t>
  </si>
  <si>
    <t>Em 2011, a Densidade Demográfica do Estado de São Paulo foi de 167,97 hab/km²  e a do UGRHI-15 foi de 73,04 hab/km², sendo que a cidade com menor Densidade Demográfica foi Pedranópolis com 9,78 hab/km² e a de maior Densidade Demográfica foi São José do Rio Preto com 958,01 hab/km².</t>
  </si>
  <si>
    <t>Em 2011, a Taxa Geométrica de Crescimento anual do Estado de São Paulo foi de 1,09% e a da UGRHI-15 foi de 1,01%, sendo que a cidade com maior decrescimento foi Turmalina com taxa geométrica de crescimento -1,77% e a de maior crescimento foi Vista Alegre do Alto com 3,77%.</t>
  </si>
  <si>
    <t xml:space="preserve">O número de suínos no Estado de São Paulo é de 1.162.465 sendo na UGRHI-15 36.653, portanto, 3,15%. </t>
  </si>
  <si>
    <t xml:space="preserve">A área inundada por reservatórios hidrelétricos no Estado de São Paulo foi de 5.461,5 km² e na UGHRI-15 foi de 479 km² sendo que das cidades que foram avaliadas a que sofreu maior inundação foi Cardoso. </t>
  </si>
  <si>
    <t xml:space="preserve">A Demanda total de água no Estado de São Paulo foi de 301 m³/s e na UGHRI-15 foi de 15,5 m³/s.  As cidades com maior demanda de água foram: Ariranha (1,7), Catanduva (1,3) e Severínia (1,3);  e as de menor demanda foram: Santa Rita do Passa Quatro (0,000), Fernando Prestes (0,001), Santa Claro d'Oeste (0,000) e Urânia (0,001). </t>
  </si>
  <si>
    <t xml:space="preserve">A Demanda da água superficial do Estado de São Paulo foi de 250 m³/s e na UGHRI-15 foi de 10,5 m³/s sendo as cidade de maior demanda Ariranha e Severínia. </t>
  </si>
  <si>
    <t>A demanda da água subterrânea no Estado de São Paulo foi de 50 m³/s e na UGHRI-15 foi de 5 m³/s. As cidades com maior demanda subterrânea são: Catanduva, Mirassol e São José do Rio Preto.</t>
  </si>
  <si>
    <t>A demanda urbana de água no Estado de São Paulo foi de 127 m³/s e na UGHRI-15 foi de 4 m³/s sendo a cidade com maior demanda urbana é Severínia</t>
  </si>
  <si>
    <t>A demanda da água industrial no Estado de São Paulo foi de 82 m³/s e na UGHRI-15 foi de 4 m³/s. As cidades com maior demanda industrial são: Ariranha e Catanduva.</t>
  </si>
  <si>
    <t>A demanda da água rural no Estado de São Paulo foi de 78 m³/s e na UGHRI-15 foi de 7 m³/s. As cidades com maior demanda rural são: Cajobi (0,369), Cosmorama (0,194) e Nova Granada (0,194).</t>
  </si>
  <si>
    <t>A demanda para outros usos no Estado de São Paulo foi de 14 m³/s e na UGHRI-15 foi de 0,025 m³/s sendo que Tanabi é a cidade que demanda água para outros tipos de utilidade.</t>
  </si>
  <si>
    <t>A demanda estimada para abastecimento urbano no Estado de São Paulo foi de 143 m³/s e na UGHRI-15 foi de aproximadamente 4 m³/s sendo a cidade com maior demanda é Catanduva (0,394).</t>
  </si>
  <si>
    <t>A captação superficial no Estado de São Paulo foi de 41 m³/s e na UGHRI-15 foi de aproximadamente 56 m³/s sendo as cidades com maiores captações superficiais: Aspásia (375) e Turmalina (326).</t>
  </si>
  <si>
    <t>A captação subterrânea no Estado de São Paulo foi de 64,5 m³/s e na UGHRI-15 foi de aproximadamente 114 m³/s sendo as cidades com maiores captações subterrâneas são: Catanduva com (1.152,5) e São José do Rio Preto (1.145).</t>
  </si>
  <si>
    <t>A proporção de captações de água superficial no Estado de São Paulo foi de 40 m³/s e na UGHRI-15 foi de aproximadamente 33 m³/s sendo a cidade com maior demanda é Catanduva (0,394).</t>
  </si>
  <si>
    <t>A proporção de captações de água subterrânea no Estado de São Paulo foi de 60 m³/s e na UGHRI-15 foi de aproximadamente 67 m³/s sendo as cidades com maiores demandas são Cândido Rodrigues, Palmares Paulista e Taiúva com 100%</t>
  </si>
  <si>
    <t xml:space="preserve">Os resíduos sólidos domicilares gerados no Estado de São Paulo foram de 26.547 ton/dia e na UGRHI-15 de 551 ton/dia. A cidade com maior quantidade de resíduos foi São José do Rio Preto com 232 ton/dia. </t>
  </si>
  <si>
    <t xml:space="preserve"> A carga orgânica poluidora doméstica REDUZIDA do Estado de São Paulo é de 982.229 kg DBO/dia  e da UGRHI-15 44.846 kg DBO/dia sendo a cidade com maior carga São José do Rio Preto com 20.274. Já a carga orgânica poluidora doméstica REMANESCENTE do Estado de São Paulo é de 1.167.614 kg DBO/dia e da UGRHI-15 17.565 kg DBO/dia sendo a cidade com maior carga remanescente Catanduva 6.072. </t>
  </si>
  <si>
    <t xml:space="preserve">As áreas contaminadas em que o contaminante atingiu o solo ou a água no estado de São Paulo foram 4.067 e na UGRHI-15 122 sendo a cidade com maior quantidade de áreas contaminadas São José do Rio Preto com 47 áreas contaminadas no ano </t>
  </si>
  <si>
    <t xml:space="preserve"> As ocorrências de descarga de produtos químicos no solo ou na água no Estado de São Paulo foram 177 no ano e na UGRHI-15, 5. Sendo as cidades com maior ocorrência de derrame: Mirassol com 3 ocorrências e Catanduva, Catiguá, Cedral, Dolcinópolis, Indiaporâ e Paranapuã com uma corrência.</t>
  </si>
  <si>
    <t xml:space="preserve">No Estado de São Paulo existem 9.150 barramentos e na UGRHI-15 378 sendo 48 deles encontram-se em São José do Rio Preto e 36 em Monte Alto. </t>
  </si>
  <si>
    <t>A disponibilidade per capita no Estado de São Paulo 2361 m³/hab.ano e na UGRHI-15 3.063 sendo que a maior é na cidade de Pedranópolis com 24.812 m³/hab.ano</t>
  </si>
  <si>
    <t>A disponibilidade per capita de água subterrânea na UGRHI-15 é 329 m³/hab.ano e o município com maior disponibilidade é Pedranópolis com 2.605 m³/hab.ano</t>
  </si>
  <si>
    <t>O Índice de atendimento de água no Estado de São Paulo é de 96% e na UGRHI-15 é 94% sendo Ariranha com 515%</t>
  </si>
  <si>
    <r>
      <t>A Demanda total em relação ao Q</t>
    </r>
    <r>
      <rPr>
        <sz val="5"/>
        <rFont val="Arial"/>
        <family val="2"/>
      </rPr>
      <t>96%</t>
    </r>
    <r>
      <rPr>
        <sz val="8"/>
        <rFont val="Arial"/>
        <family val="2"/>
      </rPr>
      <t xml:space="preserve">  no Estado de São Paulo é 10% e na UGHRI-15 13% sendo o município de maior demanda,  Ariranha com 515%</t>
    </r>
  </si>
  <si>
    <r>
      <t>A Demanda total em relação ao Q</t>
    </r>
    <r>
      <rPr>
        <sz val="5"/>
        <rFont val="Arial"/>
        <family val="2"/>
      </rPr>
      <t>médio</t>
    </r>
    <r>
      <rPr>
        <sz val="8"/>
        <rFont val="Arial"/>
        <family val="2"/>
      </rPr>
      <t xml:space="preserve">  no Estado de São Paulo é 10% e na UGHRI-15 13%, sendo o munícipio de maior demanda, Ariranha com 167</t>
    </r>
  </si>
  <si>
    <r>
      <t>A Demanda total em relação ao (Q</t>
    </r>
    <r>
      <rPr>
        <sz val="5"/>
        <rFont val="Arial"/>
        <family val="2"/>
      </rPr>
      <t>7,10</t>
    </r>
    <r>
      <rPr>
        <sz val="8"/>
        <rFont val="Arial"/>
        <family val="2"/>
      </rPr>
      <t xml:space="preserve">)  no Estado de São Paulo é 28% e na UGHRI-15 40,5%. E, Ariranha com 693% possui a maior demanda. </t>
    </r>
  </si>
  <si>
    <t>A Demanda subterrânea em relação as reservas explotáveis no Estado de São Paulo é 14% e na UGHRI-15 38,5%, sendo Catanduva, com 327%, a cidade com maior demanda.</t>
  </si>
  <si>
    <t xml:space="preserve"> A ocorrência de enchente ou inundação no Estado de São Paulo é 57 e na UGHRI-15, 0.  </t>
  </si>
  <si>
    <t xml:space="preserve"> O registro de reclamação de mortandade de peixes no Estado de São Paulo foi de 172 registros no ano e na UGRHI-15 somente 1. </t>
  </si>
  <si>
    <t xml:space="preserve"> </t>
  </si>
  <si>
    <t xml:space="preserve"> Proporção de efluente doméstico COLETADO em relação ao efluente doméstido total gerado no Estado de São Paulo foi de 88% e na UGRHI-15 97% sendo que a cidade de Mirassolândia com 76% é a cidade de menor proporçã de efluente doméstico. </t>
  </si>
  <si>
    <t xml:space="preserve"> Proporção de efluente doméstico TRATADO em relação ao efluente doméstido total gerado no Estado de São Paulo foi de 55% e na UGRHI-15 79% sendo que as cidades de Ariranha e Catanduva não possuem tratamento de efluente doméstico.  </t>
  </si>
  <si>
    <t xml:space="preserve"> Proporção de redução da carga orgânica no Estado de São Paulo foi de 46% e na UGRHI-15 72% sendo que as cidades de Ariranha e Catanduva não tiveram porcentagem de redução e a cidade que mais obteve essa redução foi Embaúba com 94%</t>
  </si>
  <si>
    <t xml:space="preserve"> Os atendimentos a descarga de produtos químicos no Estado de São Paulo foi de 177 no ano e na UGRHI-15, 5. Sendo as cidades com maior atendimento de derrame: Mirassol com 3 ocorrências e Catanduva, Catiguá, Cedral, Dolcinópolis, Indiaporâ e Paranapuã com uma corrência.</t>
  </si>
  <si>
    <t xml:space="preserve"> A vazão total outorgada para captações SUBTERRÂNEAS no Estado de São Paulo foi de 50 m³/s e na UGRHI-15  5 m³/s, sendo Catanduva com 0,752 m³/s a cidade de maior vazão. </t>
  </si>
  <si>
    <t xml:space="preserve"> A vazão total outorgada para captações SUPERFICIAIS no Estado de São Paulo foi de 250 m³/s e na UGRHI-15 10, 5 m³/s, sendo as cidades de Ariranha e  Severínia com 1,4 m³/s e 1,2 m³/s de vazão, respectivamente. </t>
  </si>
  <si>
    <t xml:space="preserve">As outorgas para outras interferências em cursos d'água no Estado de São Paulo fora de 14.704 outorgas e na UGRHI-15 603 outorgas. As cidades com maior quantidade de outras outorgas: Catanduva com 88 outorgas e São José do Rio Preto com 74 outorgas </t>
  </si>
  <si>
    <t>corrigir</t>
  </si>
  <si>
    <t>o</t>
  </si>
  <si>
    <t>FM 10-F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</si>
</sst>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0.0%"/>
    <numFmt numFmtId="167" formatCode="#,##0.0"/>
    <numFmt numFmtId="168" formatCode="#,##0.000"/>
  </numFmts>
  <fonts count="5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17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8"/>
      <name val="Verdana"/>
      <family val="2"/>
    </font>
    <font>
      <b/>
      <vertAlign val="superscript"/>
      <sz val="8"/>
      <name val="Arial"/>
      <family val="2"/>
    </font>
    <font>
      <sz val="10"/>
      <color indexed="8"/>
      <name val="MS Sans Serif"/>
      <family val="2"/>
    </font>
    <font>
      <sz val="8"/>
      <name val="Tahoma"/>
      <family val="2"/>
    </font>
    <font>
      <b/>
      <sz val="12"/>
      <name val="Arial"/>
      <family val="2"/>
    </font>
    <font>
      <b/>
      <sz val="8"/>
      <name val="Calibri"/>
      <family val="2"/>
    </font>
    <font>
      <b/>
      <sz val="8"/>
      <color indexed="10"/>
      <name val="Arial"/>
      <family val="2"/>
    </font>
    <font>
      <b/>
      <vertAlign val="subscript"/>
      <sz val="8"/>
      <name val="Arial"/>
      <family val="2"/>
    </font>
    <font>
      <b/>
      <i/>
      <sz val="8"/>
      <name val="Arial"/>
      <family val="2"/>
    </font>
    <font>
      <b/>
      <sz val="9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17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4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Calibri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vertAlign val="subscript"/>
      <sz val="10"/>
      <color indexed="10"/>
      <name val="Arial"/>
      <family val="2"/>
    </font>
    <font>
      <sz val="10"/>
      <name val="Calibri"/>
      <family val="2"/>
    </font>
    <font>
      <b/>
      <sz val="10"/>
      <color indexed="36"/>
      <name val="Arial"/>
      <family val="2"/>
    </font>
    <font>
      <sz val="9"/>
      <color indexed="63"/>
      <name val="Arial"/>
      <family val="2"/>
    </font>
    <font>
      <sz val="11"/>
      <name val="Calibri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8"/>
      <color indexed="8"/>
      <name val="Arial"/>
      <family val="2"/>
    </font>
    <font>
      <b/>
      <sz val="9"/>
      <color indexed="81"/>
      <name val="Tahoma"/>
      <charset val="1"/>
    </font>
    <font>
      <sz val="7"/>
      <name val="Arial"/>
      <family val="2"/>
    </font>
    <font>
      <sz val="5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55"/>
      </left>
      <right/>
      <top style="thin">
        <color indexed="9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55"/>
      </left>
      <right style="thin">
        <color indexed="9"/>
      </right>
      <top/>
      <bottom/>
      <diagonal/>
    </border>
    <border>
      <left style="thin">
        <color indexed="55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5"/>
      </bottom>
      <diagonal/>
    </border>
    <border>
      <left/>
      <right/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9"/>
      </right>
      <top style="thin">
        <color indexed="55"/>
      </top>
      <bottom/>
      <diagonal/>
    </border>
    <border>
      <left style="thin">
        <color indexed="9"/>
      </left>
      <right style="thin">
        <color indexed="9"/>
      </right>
      <top style="thin">
        <color indexed="55"/>
      </top>
      <bottom/>
      <diagonal/>
    </border>
    <border>
      <left style="thin">
        <color indexed="9"/>
      </left>
      <right style="thin">
        <color indexed="9"/>
      </right>
      <top style="thin">
        <color indexed="55"/>
      </top>
      <bottom style="thin">
        <color indexed="55"/>
      </bottom>
      <diagonal/>
    </border>
    <border>
      <left/>
      <right style="thin">
        <color indexed="9"/>
      </right>
      <top/>
      <bottom style="thin">
        <color indexed="55"/>
      </bottom>
      <diagonal/>
    </border>
    <border>
      <left/>
      <right style="thin">
        <color indexed="9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55"/>
      </bottom>
      <diagonal/>
    </border>
    <border>
      <left style="thin">
        <color indexed="9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9" fontId="31" fillId="0" borderId="0" applyFont="0" applyFill="0" applyBorder="0" applyAlignment="0" applyProtection="0"/>
  </cellStyleXfs>
  <cellXfs count="714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/>
    <xf numFmtId="0" fontId="8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Border="1"/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textRotation="90" wrapText="1"/>
    </xf>
    <xf numFmtId="0" fontId="18" fillId="0" borderId="0" xfId="0" applyFont="1" applyFill="1" applyBorder="1" applyAlignment="1">
      <alignment horizontal="left" vertical="center" wrapText="1" indent="3"/>
    </xf>
    <xf numFmtId="0" fontId="6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textRotation="90" wrapText="1"/>
    </xf>
    <xf numFmtId="0" fontId="3" fillId="0" borderId="16" xfId="0" applyFont="1" applyFill="1" applyBorder="1" applyAlignment="1">
      <alignment vertical="center" textRotation="90" wrapText="1"/>
    </xf>
    <xf numFmtId="0" fontId="3" fillId="0" borderId="2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20" xfId="0" applyBorder="1"/>
    <xf numFmtId="0" fontId="2" fillId="0" borderId="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 textRotation="90" wrapText="1"/>
    </xf>
    <xf numFmtId="0" fontId="8" fillId="0" borderId="2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textRotation="90" wrapText="1"/>
    </xf>
    <xf numFmtId="0" fontId="8" fillId="0" borderId="14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textRotation="90" wrapText="1"/>
    </xf>
    <xf numFmtId="0" fontId="8" fillId="0" borderId="2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2" fontId="6" fillId="3" borderId="26" xfId="0" applyNumberFormat="1" applyFont="1" applyFill="1" applyBorder="1" applyAlignment="1">
      <alignment vertical="center"/>
    </xf>
    <xf numFmtId="2" fontId="17" fillId="3" borderId="26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left" vertical="center" wrapText="1" indent="3"/>
    </xf>
    <xf numFmtId="0" fontId="18" fillId="0" borderId="3" xfId="0" applyFont="1" applyFill="1" applyBorder="1" applyAlignment="1">
      <alignment horizontal="left" vertical="center" wrapText="1" indent="3"/>
    </xf>
    <xf numFmtId="0" fontId="19" fillId="0" borderId="24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textRotation="90" wrapText="1"/>
    </xf>
    <xf numFmtId="0" fontId="3" fillId="0" borderId="24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6" fillId="0" borderId="0" xfId="0" applyFont="1"/>
    <xf numFmtId="164" fontId="1" fillId="0" borderId="0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9" fontId="27" fillId="0" borderId="0" xfId="0" quotePrefix="1" applyNumberFormat="1" applyFont="1" applyFill="1" applyAlignment="1">
      <alignment horizontal="center"/>
    </xf>
    <xf numFmtId="0" fontId="26" fillId="0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3" borderId="0" xfId="0" applyNumberFormat="1" applyFont="1" applyFill="1" applyBorder="1" applyAlignment="1">
      <alignment vertical="center"/>
    </xf>
    <xf numFmtId="2" fontId="6" fillId="0" borderId="19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" fontId="29" fillId="0" borderId="0" xfId="0" applyNumberFormat="1" applyFont="1" applyFill="1" applyBorder="1" applyAlignment="1">
      <alignment horizontal="center" vertical="center" wrapText="1"/>
    </xf>
    <xf numFmtId="1" fontId="29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4" xfId="0" applyFont="1" applyBorder="1" applyAlignment="1">
      <alignment horizontal="center" wrapText="1"/>
    </xf>
    <xf numFmtId="0" fontId="1" fillId="0" borderId="44" xfId="0" applyFont="1" applyBorder="1" applyAlignment="1">
      <alignment wrapText="1"/>
    </xf>
    <xf numFmtId="1" fontId="1" fillId="0" borderId="6" xfId="1" applyNumberFormat="1" applyFont="1" applyFill="1" applyBorder="1" applyAlignment="1">
      <alignment horizontal="center" vertical="center" wrapText="1"/>
    </xf>
    <xf numFmtId="0" fontId="1" fillId="0" borderId="0" xfId="7" applyNumberFormat="1" applyFont="1" applyFill="1" applyBorder="1" applyAlignment="1">
      <alignment horizontal="center" vertical="center" wrapText="1"/>
    </xf>
    <xf numFmtId="1" fontId="1" fillId="0" borderId="44" xfId="1" applyNumberFormat="1" applyFont="1" applyFill="1" applyBorder="1" applyAlignment="1">
      <alignment horizontal="center" vertical="center" wrapText="1"/>
    </xf>
    <xf numFmtId="0" fontId="1" fillId="0" borderId="44" xfId="7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44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wrapText="1"/>
    </xf>
    <xf numFmtId="0" fontId="1" fillId="0" borderId="46" xfId="0" applyFont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3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3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7" xfId="0" applyFont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center" wrapText="1"/>
    </xf>
    <xf numFmtId="0" fontId="1" fillId="0" borderId="48" xfId="0" applyFont="1" applyFill="1" applyBorder="1" applyAlignment="1">
      <alignment wrapText="1"/>
    </xf>
    <xf numFmtId="0" fontId="1" fillId="9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vertical="center" wrapText="1"/>
    </xf>
    <xf numFmtId="1" fontId="1" fillId="0" borderId="46" xfId="0" applyNumberFormat="1" applyFont="1" applyFill="1" applyBorder="1" applyAlignment="1">
      <alignment horizontal="center" vertical="center" wrapText="1"/>
    </xf>
    <xf numFmtId="1" fontId="1" fillId="0" borderId="46" xfId="0" applyNumberFormat="1" applyFont="1" applyFill="1" applyBorder="1" applyAlignment="1">
      <alignment vertical="center" wrapText="1"/>
    </xf>
    <xf numFmtId="1" fontId="12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1" fontId="29" fillId="0" borderId="48" xfId="0" applyNumberFormat="1" applyFont="1" applyFill="1" applyBorder="1" applyAlignment="1">
      <alignment vertical="center" wrapText="1"/>
    </xf>
    <xf numFmtId="0" fontId="1" fillId="0" borderId="46" xfId="0" applyFont="1" applyFill="1" applyBorder="1" applyAlignment="1">
      <alignment horizontal="center"/>
    </xf>
    <xf numFmtId="1" fontId="29" fillId="0" borderId="46" xfId="0" applyNumberFormat="1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" fontId="29" fillId="0" borderId="46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1" fontId="29" fillId="0" borderId="8" xfId="0" applyNumberFormat="1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3" fontId="1" fillId="0" borderId="48" xfId="0" applyNumberFormat="1" applyFont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1" fontId="1" fillId="0" borderId="46" xfId="0" applyNumberFormat="1" applyFont="1" applyFill="1" applyBorder="1" applyAlignment="1">
      <alignment horizontal="center" vertical="center"/>
    </xf>
    <xf numFmtId="1" fontId="29" fillId="0" borderId="46" xfId="0" applyNumberFormat="1" applyFont="1" applyFill="1" applyBorder="1" applyAlignment="1">
      <alignment horizontal="center" vertical="center"/>
    </xf>
    <xf numFmtId="1" fontId="1" fillId="0" borderId="48" xfId="0" applyNumberFormat="1" applyFont="1" applyFill="1" applyBorder="1" applyAlignment="1">
      <alignment horizontal="center" vertical="center"/>
    </xf>
    <xf numFmtId="1" fontId="29" fillId="0" borderId="46" xfId="0" applyNumberFormat="1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wrapText="1"/>
    </xf>
    <xf numFmtId="0" fontId="9" fillId="0" borderId="46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wrapText="1"/>
    </xf>
    <xf numFmtId="0" fontId="1" fillId="2" borderId="48" xfId="0" applyFont="1" applyFill="1" applyBorder="1" applyAlignment="1">
      <alignment horizontal="center" wrapText="1"/>
    </xf>
    <xf numFmtId="0" fontId="1" fillId="2" borderId="46" xfId="0" applyFont="1" applyFill="1" applyBorder="1" applyAlignment="1">
      <alignment horizontal="center" wrapText="1"/>
    </xf>
    <xf numFmtId="167" fontId="1" fillId="0" borderId="1" xfId="0" applyNumberFormat="1" applyFont="1" applyFill="1" applyBorder="1" applyAlignment="1">
      <alignment horizontal="center" wrapText="1"/>
    </xf>
    <xf numFmtId="166" fontId="1" fillId="0" borderId="1" xfId="8" applyNumberFormat="1" applyFont="1" applyFill="1" applyBorder="1" applyAlignment="1">
      <alignment wrapText="1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0" fontId="1" fillId="0" borderId="46" xfId="0" applyFont="1" applyBorder="1" applyAlignment="1">
      <alignment horizontal="center" wrapText="1"/>
    </xf>
    <xf numFmtId="0" fontId="1" fillId="0" borderId="48" xfId="0" applyFont="1" applyBorder="1" applyAlignment="1">
      <alignment wrapText="1"/>
    </xf>
    <xf numFmtId="0" fontId="1" fillId="2" borderId="2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2" borderId="48" xfId="0" applyFont="1" applyFill="1" applyBorder="1" applyAlignment="1">
      <alignment wrapText="1"/>
    </xf>
    <xf numFmtId="9" fontId="1" fillId="0" borderId="1" xfId="8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2" fontId="1" fillId="2" borderId="46" xfId="0" applyNumberFormat="1" applyFont="1" applyFill="1" applyBorder="1" applyAlignment="1">
      <alignment horizontal="center" vertical="center" wrapText="1"/>
    </xf>
    <xf numFmtId="1" fontId="1" fillId="0" borderId="4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1" fillId="2" borderId="4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/>
    <xf numFmtId="0" fontId="9" fillId="0" borderId="46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6" xfId="0" applyFont="1" applyFill="1" applyBorder="1" applyAlignment="1">
      <alignment wrapText="1"/>
    </xf>
    <xf numFmtId="0" fontId="1" fillId="0" borderId="46" xfId="0" applyFont="1" applyFill="1" applyBorder="1" applyAlignment="1">
      <alignment horizontal="left" vertical="center"/>
    </xf>
    <xf numFmtId="0" fontId="29" fillId="0" borderId="4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2" borderId="48" xfId="0" applyFont="1" applyFill="1" applyBorder="1" applyAlignment="1">
      <alignment vertical="center" wrapText="1"/>
    </xf>
    <xf numFmtId="0" fontId="9" fillId="2" borderId="46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1" fillId="2" borderId="46" xfId="0" applyFont="1" applyFill="1" applyBorder="1" applyAlignment="1">
      <alignment vertical="center" wrapText="1"/>
    </xf>
    <xf numFmtId="0" fontId="1" fillId="2" borderId="48" xfId="0" applyFont="1" applyFill="1" applyBorder="1" applyAlignment="1">
      <alignment vertical="center" wrapText="1"/>
    </xf>
    <xf numFmtId="1" fontId="25" fillId="0" borderId="0" xfId="0" applyNumberFormat="1" applyFont="1" applyFill="1" applyBorder="1" applyAlignment="1"/>
    <xf numFmtId="1" fontId="2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/>
    <xf numFmtId="0" fontId="1" fillId="4" borderId="53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center" vertical="center"/>
    </xf>
    <xf numFmtId="1" fontId="1" fillId="2" borderId="46" xfId="0" applyNumberFormat="1" applyFont="1" applyFill="1" applyBorder="1"/>
    <xf numFmtId="9" fontId="1" fillId="0" borderId="1" xfId="8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wrapText="1"/>
    </xf>
    <xf numFmtId="166" fontId="1" fillId="0" borderId="1" xfId="8" applyNumberFormat="1" applyFont="1" applyBorder="1" applyAlignment="1">
      <alignment horizontal="center" wrapText="1"/>
    </xf>
    <xf numFmtId="0" fontId="1" fillId="0" borderId="48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1" fillId="2" borderId="4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1" fillId="0" borderId="1" xfId="8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167" fontId="1" fillId="0" borderId="1" xfId="0" applyNumberFormat="1" applyFont="1" applyBorder="1" applyAlignment="1">
      <alignment horizont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27" fillId="20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2" borderId="54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0" fillId="0" borderId="7" xfId="0" applyBorder="1" applyAlignment="1"/>
    <xf numFmtId="0" fontId="29" fillId="0" borderId="6" xfId="0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9" fontId="1" fillId="0" borderId="0" xfId="8" applyNumberFormat="1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0" fontId="1" fillId="0" borderId="1" xfId="8" applyNumberFormat="1" applyFont="1" applyBorder="1" applyAlignment="1">
      <alignment horizont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" fontId="1" fillId="0" borderId="53" xfId="0" applyNumberFormat="1" applyFont="1" applyFill="1" applyBorder="1" applyAlignment="1">
      <alignment horizontal="center" vertical="center" wrapText="1"/>
    </xf>
    <xf numFmtId="1" fontId="1" fillId="0" borderId="47" xfId="0" applyNumberFormat="1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wrapText="1"/>
    </xf>
    <xf numFmtId="1" fontId="1" fillId="0" borderId="47" xfId="0" applyNumberFormat="1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wrapText="1"/>
    </xf>
    <xf numFmtId="0" fontId="1" fillId="0" borderId="47" xfId="0" applyFont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 wrapText="1"/>
    </xf>
    <xf numFmtId="0" fontId="27" fillId="15" borderId="1" xfId="0" applyFont="1" applyFill="1" applyBorder="1" applyAlignment="1">
      <alignment horizontal="center" vertical="center" wrapText="1"/>
    </xf>
    <xf numFmtId="0" fontId="1" fillId="21" borderId="54" xfId="0" applyFont="1" applyFill="1" applyBorder="1" applyAlignment="1">
      <alignment horizontal="center" vertical="center" wrapText="1"/>
    </xf>
    <xf numFmtId="0" fontId="1" fillId="21" borderId="7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7" fillId="20" borderId="53" xfId="0" applyFont="1" applyFill="1" applyBorder="1" applyAlignment="1">
      <alignment horizontal="center" vertical="center" wrapText="1"/>
    </xf>
    <xf numFmtId="0" fontId="27" fillId="20" borderId="47" xfId="0" applyFont="1" applyFill="1" applyBorder="1" applyAlignment="1">
      <alignment horizontal="center" vertical="center" wrapText="1"/>
    </xf>
    <xf numFmtId="165" fontId="1" fillId="0" borderId="47" xfId="0" applyNumberFormat="1" applyFont="1" applyFill="1" applyBorder="1" applyAlignment="1">
      <alignment horizontal="center" vertical="center" wrapText="1"/>
    </xf>
    <xf numFmtId="0" fontId="1" fillId="22" borderId="47" xfId="0" applyFont="1" applyFill="1" applyBorder="1" applyAlignment="1">
      <alignment horizontal="center" vertical="center" wrapText="1"/>
    </xf>
    <xf numFmtId="0" fontId="1" fillId="23" borderId="47" xfId="0" applyFont="1" applyFill="1" applyBorder="1" applyAlignment="1">
      <alignment horizontal="center" vertical="center" wrapText="1"/>
    </xf>
    <xf numFmtId="0" fontId="1" fillId="23" borderId="53" xfId="0" applyFont="1" applyFill="1" applyBorder="1" applyAlignment="1">
      <alignment horizontal="center" vertical="center" wrapText="1"/>
    </xf>
    <xf numFmtId="0" fontId="1" fillId="22" borderId="53" xfId="0" applyFont="1" applyFill="1" applyBorder="1" applyAlignment="1">
      <alignment horizontal="center" vertical="center" wrapText="1"/>
    </xf>
    <xf numFmtId="9" fontId="1" fillId="0" borderId="47" xfId="8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0" fillId="25" borderId="54" xfId="0" applyFill="1" applyBorder="1"/>
    <xf numFmtId="0" fontId="1" fillId="25" borderId="7" xfId="0" applyFont="1" applyFill="1" applyBorder="1" applyAlignment="1">
      <alignment horizontal="center" vertical="center" wrapText="1"/>
    </xf>
    <xf numFmtId="0" fontId="29" fillId="0" borderId="47" xfId="0" applyFont="1" applyBorder="1" applyAlignment="1">
      <alignment horizontal="center" wrapText="1"/>
    </xf>
    <xf numFmtId="0" fontId="29" fillId="0" borderId="53" xfId="0" applyFont="1" applyBorder="1" applyAlignment="1">
      <alignment horizontal="center"/>
    </xf>
    <xf numFmtId="1" fontId="1" fillId="0" borderId="47" xfId="0" applyNumberFormat="1" applyFont="1" applyBorder="1" applyAlignment="1">
      <alignment horizontal="center" vertical="center" wrapText="1"/>
    </xf>
    <xf numFmtId="0" fontId="0" fillId="25" borderId="44" xfId="0" applyFill="1" applyBorder="1"/>
    <xf numFmtId="0" fontId="1" fillId="25" borderId="8" xfId="0" applyFont="1" applyFill="1" applyBorder="1" applyAlignment="1">
      <alignment horizontal="center" vertical="center" wrapText="1"/>
    </xf>
    <xf numFmtId="0" fontId="27" fillId="15" borderId="53" xfId="0" applyFont="1" applyFill="1" applyBorder="1" applyAlignment="1">
      <alignment horizontal="center" vertical="center" wrapText="1"/>
    </xf>
    <xf numFmtId="0" fontId="27" fillId="15" borderId="47" xfId="0" applyFont="1" applyFill="1" applyBorder="1" applyAlignment="1">
      <alignment horizontal="center" vertical="center" wrapText="1"/>
    </xf>
    <xf numFmtId="0" fontId="0" fillId="26" borderId="44" xfId="0" applyFill="1" applyBorder="1"/>
    <xf numFmtId="0" fontId="1" fillId="26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27" fillId="9" borderId="48" xfId="0" applyFont="1" applyFill="1" applyBorder="1" applyAlignment="1">
      <alignment horizontal="center" vertical="center" wrapText="1"/>
    </xf>
    <xf numFmtId="0" fontId="1" fillId="22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2" fillId="3" borderId="0" xfId="0" applyFont="1" applyFill="1" applyBorder="1" applyAlignment="1">
      <alignment vertical="center"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vertical="center" textRotation="90" wrapText="1"/>
    </xf>
    <xf numFmtId="2" fontId="1" fillId="0" borderId="61" xfId="0" applyNumberFormat="1" applyFont="1" applyFill="1" applyBorder="1" applyAlignment="1">
      <alignment vertical="center"/>
    </xf>
    <xf numFmtId="0" fontId="11" fillId="0" borderId="30" xfId="0" applyFont="1" applyFill="1" applyBorder="1" applyAlignment="1">
      <alignment vertical="top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63" xfId="0" applyFont="1" applyFill="1" applyBorder="1" applyAlignment="1">
      <alignment vertical="center" textRotation="90" wrapText="1"/>
    </xf>
    <xf numFmtId="0" fontId="2" fillId="0" borderId="20" xfId="0" applyFont="1" applyFill="1" applyBorder="1" applyAlignment="1">
      <alignment vertical="center" textRotation="90" wrapText="1"/>
    </xf>
    <xf numFmtId="0" fontId="2" fillId="0" borderId="19" xfId="0" applyFont="1" applyFill="1" applyBorder="1" applyAlignment="1">
      <alignment vertical="center" wrapText="1"/>
    </xf>
    <xf numFmtId="2" fontId="1" fillId="3" borderId="30" xfId="0" applyNumberFormat="1" applyFont="1" applyFill="1" applyBorder="1" applyAlignment="1">
      <alignment vertical="center"/>
    </xf>
    <xf numFmtId="0" fontId="1" fillId="0" borderId="0" xfId="0" applyFont="1" applyFill="1"/>
    <xf numFmtId="0" fontId="6" fillId="0" borderId="0" xfId="0" quotePrefix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2" fontId="1" fillId="3" borderId="0" xfId="0" applyNumberFormat="1" applyFont="1" applyFill="1" applyBorder="1" applyAlignment="1">
      <alignment vertical="center"/>
    </xf>
    <xf numFmtId="0" fontId="0" fillId="0" borderId="8" xfId="0" applyBorder="1"/>
    <xf numFmtId="0" fontId="14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vertical="top" wrapText="1"/>
    </xf>
    <xf numFmtId="0" fontId="6" fillId="0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2" fillId="0" borderId="0" xfId="0" applyFont="1" applyAlignment="1">
      <alignment wrapText="1"/>
    </xf>
    <xf numFmtId="0" fontId="42" fillId="0" borderId="0" xfId="0" applyFont="1" applyFill="1" applyAlignment="1">
      <alignment wrapText="1"/>
    </xf>
    <xf numFmtId="0" fontId="0" fillId="0" borderId="1" xfId="0" applyBorder="1" applyAlignment="1">
      <alignment horizontal="center" vertical="center"/>
    </xf>
    <xf numFmtId="1" fontId="43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5" fontId="44" fillId="0" borderId="1" xfId="0" applyNumberFormat="1" applyFont="1" applyFill="1" applyBorder="1" applyAlignment="1">
      <alignment horizontal="center" vertical="center" wrapText="1"/>
    </xf>
    <xf numFmtId="9" fontId="44" fillId="0" borderId="1" xfId="8" applyFont="1" applyFill="1" applyBorder="1" applyAlignment="1">
      <alignment horizontal="center" vertical="center" wrapText="1"/>
    </xf>
    <xf numFmtId="9" fontId="44" fillId="0" borderId="1" xfId="8" applyFont="1" applyFill="1" applyBorder="1" applyAlignment="1">
      <alignment horizontal="center" wrapText="1"/>
    </xf>
    <xf numFmtId="167" fontId="44" fillId="3" borderId="1" xfId="0" applyNumberFormat="1" applyFont="1" applyFill="1" applyBorder="1" applyAlignment="1">
      <alignment horizontal="center" vertical="center" wrapText="1"/>
    </xf>
    <xf numFmtId="165" fontId="44" fillId="0" borderId="1" xfId="0" applyNumberFormat="1" applyFont="1" applyFill="1" applyBorder="1" applyAlignment="1">
      <alignment horizontal="center" wrapText="1"/>
    </xf>
    <xf numFmtId="0" fontId="1" fillId="0" borderId="0" xfId="0" quotePrefix="1" applyFont="1" applyAlignment="1">
      <alignment wrapText="1"/>
    </xf>
    <xf numFmtId="0" fontId="44" fillId="0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textRotation="90" wrapText="1"/>
    </xf>
    <xf numFmtId="168" fontId="27" fillId="0" borderId="0" xfId="0" applyNumberFormat="1" applyFont="1" applyAlignment="1">
      <alignment wrapText="1"/>
    </xf>
    <xf numFmtId="166" fontId="1" fillId="0" borderId="47" xfId="8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0" fontId="1" fillId="0" borderId="54" xfId="0" applyFont="1" applyBorder="1" applyAlignment="1">
      <alignment horizont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/>
    </xf>
    <xf numFmtId="0" fontId="1" fillId="0" borderId="64" xfId="0" applyFont="1" applyBorder="1" applyAlignment="1">
      <alignment wrapText="1"/>
    </xf>
    <xf numFmtId="1" fontId="1" fillId="0" borderId="7" xfId="1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29" fillId="0" borderId="54" xfId="0" applyFont="1" applyFill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center" wrapText="1"/>
    </xf>
    <xf numFmtId="0" fontId="1" fillId="0" borderId="4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7" fillId="0" borderId="6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vertical="center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4" xfId="0" applyFont="1" applyFill="1" applyBorder="1" applyAlignment="1">
      <alignment horizontal="center" wrapText="1"/>
    </xf>
    <xf numFmtId="0" fontId="33" fillId="0" borderId="54" xfId="0" applyFont="1" applyFill="1" applyBorder="1" applyAlignment="1">
      <alignment horizontal="left" vertical="center" wrapText="1"/>
    </xf>
    <xf numFmtId="0" fontId="1" fillId="0" borderId="54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vertical="center"/>
    </xf>
    <xf numFmtId="1" fontId="29" fillId="0" borderId="6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wrapText="1"/>
    </xf>
    <xf numFmtId="0" fontId="9" fillId="0" borderId="5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0" fillId="0" borderId="6" xfId="0" applyBorder="1"/>
    <xf numFmtId="0" fontId="29" fillId="0" borderId="6" xfId="0" applyFont="1" applyBorder="1"/>
    <xf numFmtId="0" fontId="29" fillId="0" borderId="6" xfId="0" applyFont="1" applyBorder="1" applyAlignment="1">
      <alignment vertical="top"/>
    </xf>
    <xf numFmtId="0" fontId="29" fillId="0" borderId="7" xfId="0" applyFont="1" applyBorder="1" applyAlignment="1">
      <alignment vertical="top"/>
    </xf>
    <xf numFmtId="1" fontId="29" fillId="0" borderId="54" xfId="0" applyNumberFormat="1" applyFont="1" applyFill="1" applyBorder="1" applyAlignment="1">
      <alignment horizontal="left"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wrapText="1"/>
    </xf>
    <xf numFmtId="0" fontId="45" fillId="0" borderId="2" xfId="0" applyFont="1" applyFill="1" applyBorder="1" applyAlignment="1">
      <alignment horizontal="left" vertical="center"/>
    </xf>
    <xf numFmtId="165" fontId="0" fillId="0" borderId="1" xfId="0" applyNumberFormat="1" applyBorder="1" applyAlignment="1">
      <alignment horizontal="center"/>
    </xf>
    <xf numFmtId="166" fontId="44" fillId="0" borderId="1" xfId="8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wrapText="1"/>
    </xf>
    <xf numFmtId="0" fontId="1" fillId="3" borderId="0" xfId="7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2" fontId="1" fillId="0" borderId="47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3" fontId="1" fillId="0" borderId="48" xfId="0" applyNumberFormat="1" applyFont="1" applyFill="1" applyBorder="1" applyAlignment="1">
      <alignment horizontal="center" vertical="center" wrapText="1"/>
    </xf>
    <xf numFmtId="0" fontId="1" fillId="27" borderId="0" xfId="0" applyFont="1" applyFill="1" applyBorder="1" applyAlignment="1">
      <alignment wrapText="1"/>
    </xf>
    <xf numFmtId="0" fontId="6" fillId="3" borderId="24" xfId="0" applyFont="1" applyFill="1" applyBorder="1" applyAlignment="1">
      <alignment vertical="center"/>
    </xf>
    <xf numFmtId="0" fontId="3" fillId="11" borderId="52" xfId="0" applyFont="1" applyFill="1" applyBorder="1" applyAlignment="1">
      <alignment horizontal="center" vertical="center" wrapText="1"/>
    </xf>
    <xf numFmtId="2" fontId="41" fillId="28" borderId="0" xfId="0" applyNumberFormat="1" applyFont="1" applyFill="1" applyBorder="1" applyAlignment="1">
      <alignment horizontal="center" vertical="center" wrapText="1"/>
    </xf>
    <xf numFmtId="2" fontId="3" fillId="28" borderId="0" xfId="6" applyNumberFormat="1" applyFont="1" applyFill="1" applyBorder="1" applyAlignment="1">
      <alignment horizontal="center" vertical="center"/>
    </xf>
    <xf numFmtId="0" fontId="3" fillId="28" borderId="0" xfId="6" applyFont="1" applyFill="1" applyBorder="1" applyAlignment="1">
      <alignment horizontal="center" vertical="center" wrapText="1"/>
    </xf>
    <xf numFmtId="2" fontId="3" fillId="28" borderId="0" xfId="2" applyNumberFormat="1" applyFont="1" applyFill="1" applyBorder="1" applyAlignment="1">
      <alignment horizontal="center" vertical="center"/>
    </xf>
    <xf numFmtId="2" fontId="3" fillId="28" borderId="0" xfId="2" applyNumberFormat="1" applyFont="1" applyFill="1" applyBorder="1" applyAlignment="1">
      <alignment horizontal="center" vertical="center" wrapText="1"/>
    </xf>
    <xf numFmtId="0" fontId="3" fillId="11" borderId="34" xfId="0" applyFont="1" applyFill="1" applyBorder="1" applyAlignment="1">
      <alignment horizontal="center" vertical="center" wrapText="1"/>
    </xf>
    <xf numFmtId="0" fontId="3" fillId="19" borderId="34" xfId="0" applyFont="1" applyFill="1" applyBorder="1" applyAlignment="1">
      <alignment horizontal="center" vertical="center" wrapText="1"/>
    </xf>
    <xf numFmtId="0" fontId="3" fillId="19" borderId="52" xfId="0" applyFont="1" applyFill="1" applyBorder="1" applyAlignment="1">
      <alignment horizontal="center" vertical="center" wrapText="1"/>
    </xf>
    <xf numFmtId="0" fontId="3" fillId="19" borderId="65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46" fillId="19" borderId="34" xfId="0" applyFont="1" applyFill="1" applyBorder="1" applyAlignment="1">
      <alignment horizontal="center" vertical="center" wrapText="1"/>
    </xf>
    <xf numFmtId="0" fontId="3" fillId="19" borderId="5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10" fontId="1" fillId="0" borderId="1" xfId="8" applyNumberFormat="1" applyFont="1" applyBorder="1" applyAlignment="1">
      <alignment horizontal="center"/>
    </xf>
    <xf numFmtId="10" fontId="0" fillId="0" borderId="1" xfId="8" applyNumberFormat="1" applyFont="1" applyBorder="1" applyAlignment="1">
      <alignment horizontal="center"/>
    </xf>
    <xf numFmtId="0" fontId="3" fillId="19" borderId="4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0" fontId="51" fillId="0" borderId="34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4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wrapText="1"/>
    </xf>
    <xf numFmtId="0" fontId="1" fillId="5" borderId="48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48" xfId="0" applyFont="1" applyBorder="1"/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6" fillId="7" borderId="4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2" fontId="1" fillId="0" borderId="52" xfId="0" applyNumberFormat="1" applyFont="1" applyFill="1" applyBorder="1" applyAlignment="1">
      <alignment horizontal="left" vertical="top" wrapText="1"/>
    </xf>
    <xf numFmtId="2" fontId="1" fillId="0" borderId="30" xfId="0" applyNumberFormat="1" applyFont="1" applyFill="1" applyBorder="1" applyAlignment="1">
      <alignment horizontal="left" vertical="top"/>
    </xf>
    <xf numFmtId="2" fontId="1" fillId="0" borderId="51" xfId="0" applyNumberFormat="1" applyFont="1" applyFill="1" applyBorder="1" applyAlignment="1">
      <alignment horizontal="left" vertical="top"/>
    </xf>
    <xf numFmtId="46" fontId="3" fillId="3" borderId="20" xfId="0" applyNumberFormat="1" applyFont="1" applyFill="1" applyBorder="1" applyAlignment="1">
      <alignment horizontal="center" vertical="center" wrapText="1"/>
    </xf>
    <xf numFmtId="46" fontId="3" fillId="3" borderId="0" xfId="0" applyNumberFormat="1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1" fillId="3" borderId="59" xfId="0" applyFont="1" applyFill="1" applyBorder="1" applyAlignment="1">
      <alignment horizontal="left" vertical="top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19" borderId="52" xfId="0" applyFont="1" applyFill="1" applyBorder="1" applyAlignment="1">
      <alignment horizontal="center" vertical="center" wrapText="1"/>
    </xf>
    <xf numFmtId="0" fontId="3" fillId="19" borderId="5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6" fillId="7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19" borderId="3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4" fontId="1" fillId="3" borderId="52" xfId="0" applyNumberFormat="1" applyFont="1" applyFill="1" applyBorder="1" applyAlignment="1">
      <alignment horizontal="left" vertical="top" wrapText="1"/>
    </xf>
    <xf numFmtId="4" fontId="1" fillId="3" borderId="30" xfId="0" applyNumberFormat="1" applyFont="1" applyFill="1" applyBorder="1" applyAlignment="1">
      <alignment horizontal="left" vertical="top" wrapText="1"/>
    </xf>
    <xf numFmtId="4" fontId="1" fillId="3" borderId="42" xfId="0" applyNumberFormat="1" applyFont="1" applyFill="1" applyBorder="1" applyAlignment="1">
      <alignment horizontal="left" vertical="top" wrapText="1"/>
    </xf>
    <xf numFmtId="4" fontId="1" fillId="3" borderId="51" xfId="0" applyNumberFormat="1" applyFont="1" applyFill="1" applyBorder="1" applyAlignment="1">
      <alignment horizontal="left" vertical="top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2" fontId="41" fillId="0" borderId="0" xfId="0" applyNumberFormat="1" applyFont="1" applyFill="1" applyBorder="1" applyAlignment="1">
      <alignment horizontal="center" vertical="center" wrapText="1"/>
    </xf>
    <xf numFmtId="0" fontId="3" fillId="19" borderId="68" xfId="0" applyFont="1" applyFill="1" applyBorder="1" applyAlignment="1">
      <alignment horizontal="center" vertical="center" wrapText="1"/>
    </xf>
    <xf numFmtId="0" fontId="3" fillId="19" borderId="69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textRotation="90" wrapText="1"/>
    </xf>
    <xf numFmtId="0" fontId="3" fillId="7" borderId="26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textRotation="90" wrapText="1"/>
    </xf>
    <xf numFmtId="2" fontId="1" fillId="0" borderId="30" xfId="0" applyNumberFormat="1" applyFont="1" applyFill="1" applyBorder="1" applyAlignment="1">
      <alignment horizontal="left" vertical="top" wrapText="1"/>
    </xf>
    <xf numFmtId="2" fontId="1" fillId="0" borderId="51" xfId="0" applyNumberFormat="1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42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43" xfId="0" applyFont="1" applyFill="1" applyBorder="1" applyAlignment="1">
      <alignment horizontal="center" vertical="center" wrapText="1"/>
    </xf>
    <xf numFmtId="0" fontId="6" fillId="7" borderId="6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45" fillId="3" borderId="45" xfId="0" applyFont="1" applyFill="1" applyBorder="1" applyAlignment="1">
      <alignment horizontal="center" vertical="center" wrapText="1"/>
    </xf>
    <xf numFmtId="0" fontId="45" fillId="3" borderId="11" xfId="0" applyFont="1" applyFill="1" applyBorder="1" applyAlignment="1">
      <alignment horizontal="center" vertical="center" wrapText="1"/>
    </xf>
    <xf numFmtId="2" fontId="1" fillId="3" borderId="52" xfId="0" applyNumberFormat="1" applyFont="1" applyFill="1" applyBorder="1" applyAlignment="1">
      <alignment horizontal="left" vertical="top" wrapText="1"/>
    </xf>
    <xf numFmtId="2" fontId="1" fillId="3" borderId="30" xfId="0" applyNumberFormat="1" applyFont="1" applyFill="1" applyBorder="1" applyAlignment="1">
      <alignment horizontal="left" vertical="top"/>
    </xf>
    <xf numFmtId="2" fontId="1" fillId="3" borderId="51" xfId="0" applyNumberFormat="1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6" fillId="0" borderId="19" xfId="0" quotePrefix="1" applyFont="1" applyFill="1" applyBorder="1" applyAlignment="1">
      <alignment horizontal="left" wrapText="1"/>
    </xf>
    <xf numFmtId="0" fontId="6" fillId="0" borderId="57" xfId="0" quotePrefix="1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left" vertical="top" wrapText="1"/>
    </xf>
    <xf numFmtId="0" fontId="2" fillId="3" borderId="45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59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wrapText="1"/>
    </xf>
    <xf numFmtId="0" fontId="6" fillId="0" borderId="0" xfId="0" quotePrefix="1" applyFont="1" applyFill="1" applyBorder="1" applyAlignment="1">
      <alignment horizontal="left" wrapText="1"/>
    </xf>
    <xf numFmtId="0" fontId="6" fillId="0" borderId="42" xfId="0" quotePrefix="1" applyFont="1" applyFill="1" applyBorder="1" applyAlignment="1">
      <alignment horizontal="left" wrapText="1"/>
    </xf>
  </cellXfs>
  <cellStyles count="9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_Indicador P03 - Áreas contaminadas por UGRHI-2" xfId="7"/>
    <cellStyle name="Porcentagem" xfId="8" builtinId="5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7" tint="-0.24994659260841701"/>
      </font>
      <fill>
        <patternFill>
          <bgColor rgb="FF7030A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800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</c:ser>
        <c:shape val="box"/>
        <c:axId val="71288704"/>
        <c:axId val="71290240"/>
        <c:axId val="0"/>
      </c:bar3DChart>
      <c:catAx>
        <c:axId val="712887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90240"/>
        <c:crosses val="autoZero"/>
        <c:auto val="1"/>
        <c:lblAlgn val="ctr"/>
        <c:lblOffset val="100"/>
      </c:catAx>
      <c:valAx>
        <c:axId val="71290240"/>
        <c:scaling>
          <c:orientation val="minMax"/>
        </c:scaling>
        <c:delete val="1"/>
        <c:axPos val="l"/>
        <c:majorGridlines/>
        <c:tickLblPos val="none"/>
        <c:crossAx val="71288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952" footer="0.3149606200000095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view3D>
      <c:hPercent val="5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4EB7C"/>
            </a:solidFill>
          </c:spPr>
          <c:dLbls>
            <c:dLbl>
              <c:idx val="0"/>
              <c:layout>
                <c:manualLayout>
                  <c:x val="2.9825056728466796E-2"/>
                  <c:y val="-2.0176237084863144E-3"/>
                </c:manualLayout>
              </c:layout>
              <c:showVal val="1"/>
            </c:dLbl>
            <c:dLbl>
              <c:idx val="1"/>
              <c:layout>
                <c:manualLayout>
                  <c:x val="3.2602817078145871E-2"/>
                  <c:y val="5.4311614943557069E-3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0.29169266898772411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</c:ser>
        <c:shape val="box"/>
        <c:axId val="89801472"/>
        <c:axId val="89803008"/>
        <c:axId val="0"/>
      </c:bar3DChart>
      <c:catAx>
        <c:axId val="898014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03008"/>
        <c:crosses val="autoZero"/>
        <c:auto val="1"/>
        <c:lblAlgn val="ctr"/>
        <c:lblOffset val="100"/>
      </c:catAx>
      <c:valAx>
        <c:axId val="89803008"/>
        <c:scaling>
          <c:orientation val="minMax"/>
        </c:scaling>
        <c:delete val="1"/>
        <c:axPos val="l"/>
        <c:majorGridlines/>
        <c:tickLblPos val="none"/>
        <c:crossAx val="89801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98425196899999956" l="0.78740157499999996" r="0.78740157499999996" t="0.98425196899999956" header="0.49212598500001242" footer="0.4921259850000124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view3D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</c:ser>
        <c:shape val="box"/>
        <c:axId val="89835392"/>
        <c:axId val="89836928"/>
        <c:axId val="0"/>
      </c:bar3DChart>
      <c:catAx>
        <c:axId val="898353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36928"/>
        <c:crosses val="autoZero"/>
        <c:auto val="1"/>
        <c:lblAlgn val="ctr"/>
        <c:lblOffset val="100"/>
      </c:catAx>
      <c:valAx>
        <c:axId val="89836928"/>
        <c:scaling>
          <c:orientation val="minMax"/>
        </c:scaling>
        <c:delete val="1"/>
        <c:axPos val="l"/>
        <c:majorGridlines/>
        <c:tickLblPos val="none"/>
        <c:crossAx val="89835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98425196899999956" l="0.78740157499999996" r="0.78740157499999996" t="0.98425196899999956" header="0.49212598500001242" footer="0.4921259850000124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view3D>
      <c:hPercent val="5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4EB7C"/>
            </a:solidFill>
          </c:spPr>
          <c:dLbls>
            <c:dLbl>
              <c:idx val="0"/>
              <c:layout>
                <c:manualLayout>
                  <c:x val="2.9825056728466796E-2"/>
                  <c:y val="-2.0176237084863144E-3"/>
                </c:manualLayout>
              </c:layout>
              <c:showVal val="1"/>
            </c:dLbl>
            <c:dLbl>
              <c:idx val="1"/>
              <c:layout>
                <c:manualLayout>
                  <c:x val="3.2602817078145871E-2"/>
                  <c:y val="5.4311614943557069E-3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0.29169266898772411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</c:ser>
        <c:shape val="box"/>
        <c:axId val="89870720"/>
        <c:axId val="89872256"/>
        <c:axId val="0"/>
      </c:bar3DChart>
      <c:catAx>
        <c:axId val="898707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72256"/>
        <c:crosses val="autoZero"/>
        <c:auto val="1"/>
        <c:lblAlgn val="ctr"/>
        <c:lblOffset val="100"/>
      </c:catAx>
      <c:valAx>
        <c:axId val="89872256"/>
        <c:scaling>
          <c:orientation val="minMax"/>
        </c:scaling>
        <c:delete val="1"/>
        <c:axPos val="l"/>
        <c:majorGridlines/>
        <c:tickLblPos val="none"/>
        <c:crossAx val="8987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98425196899999956" l="0.78740157499999996" r="0.78740157499999996" t="0.98425196899999956" header="0.49212598500001242" footer="0.4921259850000124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'Base de Cálculo'!$C$422</c:f>
              <c:strCache>
                <c:ptCount val="1"/>
                <c:pt idx="0">
                  <c:v>Sem dados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Cálculo'!$B$423:$B$426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Cálculo'!$C$423:$C$426</c:f>
              <c:numCache>
                <c:formatCode>General</c:formatCode>
                <c:ptCount val="4"/>
                <c:pt idx="0">
                  <c:v>23</c:v>
                </c:pt>
                <c:pt idx="1">
                  <c:v>18</c:v>
                </c:pt>
                <c:pt idx="2">
                  <c:v>11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tx>
            <c:strRef>
              <c:f>'Base de Cálculo'!$D$422</c:f>
              <c:strCache>
                <c:ptCount val="1"/>
                <c:pt idx="0">
                  <c:v>Ruim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numRef>
              <c:f>'Base de Cálculo'!$B$423:$B$426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Cálculo'!$D$423:$D$426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'Base de Cálculo'!$E$422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Cálculo'!$B$423:$B$426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Cálculo'!$E$423:$E$426</c:f>
              <c:numCache>
                <c:formatCode>0</c:formatCode>
                <c:ptCount val="4"/>
                <c:pt idx="0">
                  <c:v>19</c:v>
                </c:pt>
                <c:pt idx="1">
                  <c:v>24</c:v>
                </c:pt>
                <c:pt idx="2">
                  <c:v>30</c:v>
                </c:pt>
                <c:pt idx="3">
                  <c:v>29</c:v>
                </c:pt>
              </c:numCache>
            </c:numRef>
          </c:val>
        </c:ser>
        <c:ser>
          <c:idx val="3"/>
          <c:order val="3"/>
          <c:tx>
            <c:strRef>
              <c:f>'Base de Cálculo'!$F$422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rgbClr val="0099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Cálculo'!$B$423:$B$426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Cálculo'!$F$423:$F$426</c:f>
              <c:numCache>
                <c:formatCode>0</c:formatCode>
                <c:ptCount val="4"/>
                <c:pt idx="0">
                  <c:v>22</c:v>
                </c:pt>
                <c:pt idx="1">
                  <c:v>22</c:v>
                </c:pt>
                <c:pt idx="2">
                  <c:v>23</c:v>
                </c:pt>
                <c:pt idx="3">
                  <c:v>28</c:v>
                </c:pt>
              </c:numCache>
            </c:numRef>
          </c:val>
        </c:ser>
        <c:overlap val="100"/>
        <c:axId val="89942272"/>
        <c:axId val="89960448"/>
      </c:barChart>
      <c:catAx>
        <c:axId val="899422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89960448"/>
        <c:crosses val="autoZero"/>
        <c:auto val="1"/>
        <c:lblAlgn val="ctr"/>
        <c:lblOffset val="100"/>
      </c:catAx>
      <c:valAx>
        <c:axId val="89960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nº de municípios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89942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990311398180794"/>
          <c:y val="0.88122935086413012"/>
          <c:w val="0.65776776984385643"/>
          <c:h val="8.4291503126134176E-2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30366217538208812"/>
          <c:y val="5.6194125159642422E-2"/>
          <c:w val="0.45408096559811867"/>
          <c:h val="0.66497279794049768"/>
        </c:manualLayout>
      </c:layout>
      <c:barChart>
        <c:barDir val="col"/>
        <c:grouping val="stacked"/>
        <c:ser>
          <c:idx val="0"/>
          <c:order val="0"/>
          <c:tx>
            <c:strRef>
              <c:f>'Base de Cálculo'!$C$435</c:f>
              <c:strCache>
                <c:ptCount val="1"/>
                <c:pt idx="0">
                  <c:v>Sem dados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Cálculo'!$B$436:$B$437</c:f>
              <c:numCache>
                <c:formatCode>General</c:formatCode>
                <c:ptCount val="2"/>
                <c:pt idx="0">
                  <c:v>2009</c:v>
                </c:pt>
                <c:pt idx="1">
                  <c:v>2010</c:v>
                </c:pt>
              </c:numCache>
            </c:numRef>
          </c:cat>
          <c:val>
            <c:numRef>
              <c:f>'Base de Cálculo'!$C$436:$C$437</c:f>
              <c:numCache>
                <c:formatCode>0</c:formatCode>
                <c:ptCount val="2"/>
                <c:pt idx="0">
                  <c:v>33</c:v>
                </c:pt>
                <c:pt idx="1">
                  <c:v>28</c:v>
                </c:pt>
              </c:numCache>
            </c:numRef>
          </c:val>
        </c:ser>
        <c:ser>
          <c:idx val="1"/>
          <c:order val="1"/>
          <c:tx>
            <c:strRef>
              <c:f>'Base de Cálculo'!$D$435</c:f>
              <c:strCache>
                <c:ptCount val="1"/>
                <c:pt idx="0">
                  <c:v>Ruim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Cálculo'!$B$436:$B$437</c:f>
              <c:numCache>
                <c:formatCode>General</c:formatCode>
                <c:ptCount val="2"/>
                <c:pt idx="0">
                  <c:v>2009</c:v>
                </c:pt>
                <c:pt idx="1">
                  <c:v>2010</c:v>
                </c:pt>
              </c:numCache>
            </c:numRef>
          </c:cat>
          <c:val>
            <c:numRef>
              <c:f>'Base de Cálculo'!$D$436:$D$437</c:f>
              <c:numCache>
                <c:formatCode>0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'Base de Cálculo'!$E$435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Cálculo'!$B$436:$B$437</c:f>
              <c:numCache>
                <c:formatCode>General</c:formatCode>
                <c:ptCount val="2"/>
                <c:pt idx="0">
                  <c:v>2009</c:v>
                </c:pt>
                <c:pt idx="1">
                  <c:v>2010</c:v>
                </c:pt>
              </c:numCache>
            </c:numRef>
          </c:cat>
          <c:val>
            <c:numRef>
              <c:f>'Base de Cálculo'!$E$436:$E$437</c:f>
              <c:numCache>
                <c:formatCode>0</c:formatCode>
                <c:ptCount val="2"/>
                <c:pt idx="0">
                  <c:v>11</c:v>
                </c:pt>
                <c:pt idx="1">
                  <c:v>9</c:v>
                </c:pt>
              </c:numCache>
            </c:numRef>
          </c:val>
        </c:ser>
        <c:ser>
          <c:idx val="3"/>
          <c:order val="3"/>
          <c:tx>
            <c:strRef>
              <c:f>'Base de Cálculo'!$F$435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rgbClr val="0099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Cálculo'!$B$436:$B$437</c:f>
              <c:numCache>
                <c:formatCode>General</c:formatCode>
                <c:ptCount val="2"/>
                <c:pt idx="0">
                  <c:v>2009</c:v>
                </c:pt>
                <c:pt idx="1">
                  <c:v>2010</c:v>
                </c:pt>
              </c:numCache>
            </c:numRef>
          </c:cat>
          <c:val>
            <c:numRef>
              <c:f>'Base de Cálculo'!$F$436:$F$437</c:f>
              <c:numCache>
                <c:formatCode>0</c:formatCode>
                <c:ptCount val="2"/>
                <c:pt idx="0">
                  <c:v>19</c:v>
                </c:pt>
                <c:pt idx="1">
                  <c:v>25</c:v>
                </c:pt>
              </c:numCache>
            </c:numRef>
          </c:val>
        </c:ser>
        <c:overlap val="100"/>
        <c:axId val="90271104"/>
        <c:axId val="90281088"/>
      </c:barChart>
      <c:catAx>
        <c:axId val="902711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0281088"/>
        <c:crosses val="autoZero"/>
        <c:auto val="1"/>
        <c:lblAlgn val="ctr"/>
        <c:lblOffset val="100"/>
      </c:catAx>
      <c:valAx>
        <c:axId val="902810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nº de municípios</a:t>
                </a:r>
              </a:p>
            </c:rich>
          </c:tx>
          <c:layout>
            <c:manualLayout>
              <c:xMode val="edge"/>
              <c:yMode val="edge"/>
              <c:x val="0.13751831868474068"/>
              <c:y val="0.1851554187910419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0271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949152542372881"/>
          <c:y val="0.88168103247449103"/>
          <c:w val="0.6561743341404358"/>
          <c:h val="8.3969622140427719E-2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831848234160604"/>
          <c:y val="6.7588325652841813E-2"/>
          <c:w val="0.71901029915120251"/>
          <c:h val="0.6792672974701861"/>
        </c:manualLayout>
      </c:layout>
      <c:barChart>
        <c:barDir val="col"/>
        <c:grouping val="stacked"/>
        <c:ser>
          <c:idx val="0"/>
          <c:order val="0"/>
          <c:tx>
            <c:strRef>
              <c:f>'Base de Cálculo'!$C$449</c:f>
              <c:strCache>
                <c:ptCount val="1"/>
                <c:pt idx="0">
                  <c:v>Sem dados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Cálculo'!$B$450:$B$453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Cálculo'!$C$450:$C$453</c:f>
              <c:numCache>
                <c:formatCode>0</c:formatCode>
                <c:ptCount val="4"/>
                <c:pt idx="0">
                  <c:v>23</c:v>
                </c:pt>
                <c:pt idx="1">
                  <c:v>18</c:v>
                </c:pt>
                <c:pt idx="2">
                  <c:v>11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tx>
            <c:strRef>
              <c:f>'Base de Cálculo'!$D$449</c:f>
              <c:strCache>
                <c:ptCount val="1"/>
                <c:pt idx="0">
                  <c:v>Ruim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numRef>
              <c:f>'Base de Cálculo'!$B$450:$B$453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Cálculo'!$D$450:$D$453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'Base de Cálculo'!$E$449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Cálculo'!$B$450:$B$453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Cálculo'!$E$450:$E$453</c:f>
              <c:numCache>
                <c:formatCode>0</c:formatCode>
                <c:ptCount val="4"/>
                <c:pt idx="0">
                  <c:v>27</c:v>
                </c:pt>
                <c:pt idx="1">
                  <c:v>30</c:v>
                </c:pt>
                <c:pt idx="2">
                  <c:v>37</c:v>
                </c:pt>
                <c:pt idx="3">
                  <c:v>34</c:v>
                </c:pt>
              </c:numCache>
            </c:numRef>
          </c:val>
        </c:ser>
        <c:ser>
          <c:idx val="3"/>
          <c:order val="3"/>
          <c:tx>
            <c:strRef>
              <c:f>'Base de Cálculo'!$F$449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rgbClr val="0099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Cálculo'!$B$450:$B$453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Cálculo'!$F$450:$F$453</c:f>
              <c:numCache>
                <c:formatCode>0</c:formatCode>
                <c:ptCount val="4"/>
                <c:pt idx="0">
                  <c:v>14</c:v>
                </c:pt>
                <c:pt idx="1">
                  <c:v>16</c:v>
                </c:pt>
                <c:pt idx="2">
                  <c:v>16</c:v>
                </c:pt>
                <c:pt idx="3">
                  <c:v>23</c:v>
                </c:pt>
              </c:numCache>
            </c:numRef>
          </c:val>
        </c:ser>
        <c:overlap val="100"/>
        <c:axId val="90337664"/>
        <c:axId val="90339200"/>
      </c:barChart>
      <c:catAx>
        <c:axId val="903376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0339200"/>
        <c:crosses val="autoZero"/>
        <c:auto val="1"/>
        <c:lblAlgn val="ctr"/>
        <c:lblOffset val="100"/>
      </c:catAx>
      <c:valAx>
        <c:axId val="90339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nº de municípios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0337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031670638663887"/>
          <c:y val="0.86974968353975912"/>
          <c:w val="0.6593689632968448"/>
          <c:h val="9.2437164434177294E-2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'Base de Cálculo'!$C$624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rgbClr val="008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Cálculo'!$B$626:$B$629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'Base de Cálculo'!$C$626:$C$629</c:f>
              <c:numCache>
                <c:formatCode>0</c:formatCode>
                <c:ptCount val="4"/>
                <c:pt idx="0">
                  <c:v>36</c:v>
                </c:pt>
                <c:pt idx="1">
                  <c:v>48</c:v>
                </c:pt>
                <c:pt idx="2">
                  <c:v>52</c:v>
                </c:pt>
                <c:pt idx="3">
                  <c:v>50</c:v>
                </c:pt>
              </c:numCache>
            </c:numRef>
          </c:val>
        </c:ser>
        <c:ser>
          <c:idx val="1"/>
          <c:order val="1"/>
          <c:tx>
            <c:strRef>
              <c:f>'Base de Cálculo'!$D$624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FFC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Cálculo'!$B$626:$B$629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'Base de Cálculo'!$D$626:$D$629</c:f>
              <c:numCache>
                <c:formatCode>General</c:formatCode>
                <c:ptCount val="4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9</c:v>
                </c:pt>
              </c:numCache>
            </c:numRef>
          </c:val>
        </c:ser>
        <c:ser>
          <c:idx val="2"/>
          <c:order val="2"/>
          <c:tx>
            <c:strRef>
              <c:f>'Base de Cálculo'!$E$624</c:f>
              <c:strCache>
                <c:ptCount val="1"/>
                <c:pt idx="0">
                  <c:v>Ruim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Cálculo'!$B$626:$B$629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'Base de Cálculo'!$E$626:$E$629</c:f>
              <c:numCache>
                <c:formatCode>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tx>
            <c:strRef>
              <c:f>'Base de Cálculo'!$F$624</c:f>
              <c:strCache>
                <c:ptCount val="1"/>
                <c:pt idx="0">
                  <c:v>Péssimo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Cálculo'!$B$626:$B$629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'Base de Cálculo'!$F$626:$F$629</c:f>
              <c:numCache>
                <c:formatCode>0</c:formatCode>
                <c:ptCount val="4"/>
                <c:pt idx="0">
                  <c:v>17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overlap val="100"/>
        <c:axId val="90404352"/>
        <c:axId val="90405888"/>
      </c:barChart>
      <c:catAx>
        <c:axId val="904043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0405888"/>
        <c:crosses val="autoZero"/>
        <c:auto val="1"/>
        <c:lblAlgn val="ctr"/>
        <c:lblOffset val="100"/>
      </c:catAx>
      <c:valAx>
        <c:axId val="90405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nº  de municípios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0404352"/>
        <c:crosses val="autoZero"/>
        <c:crossBetween val="between"/>
      </c:valAx>
    </c:plotArea>
    <c:legend>
      <c:legendPos val="b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696" footer="0.3149606200000069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1"/>
          <c:order val="0"/>
          <c:tx>
            <c:strRef>
              <c:f>'Base de Cálculo'!$C$345</c:f>
              <c:strCache>
                <c:ptCount val="1"/>
                <c:pt idx="0">
                  <c:v>Barramentos hidrelétricos</c:v>
                </c:pt>
              </c:strCache>
            </c:strRef>
          </c:tx>
          <c:marker>
            <c:spPr>
              <a:ln w="25400"/>
            </c:spPr>
          </c:marker>
          <c:dLbls>
            <c:dLbl>
              <c:idx val="4"/>
              <c:layout>
                <c:manualLayout>
                  <c:x val="-5.0866607465668734E-2"/>
                  <c:y val="-0.104166233458975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NF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'Base de Cálculo'!$B$346:$B$350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Cálculo'!$C$346:$C$350</c:f>
              <c:numCache>
                <c:formatCode>General</c:formatCode>
                <c:ptCount val="5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'Base de Cálculo'!$D$345</c:f>
              <c:strCache>
                <c:ptCount val="1"/>
                <c:pt idx="0">
                  <c:v>Total de barramentos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'Base de Cálculo'!$B$346:$B$350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Cálculo'!$D$346:$D$350</c:f>
              <c:numCache>
                <c:formatCode>General</c:formatCode>
                <c:ptCount val="5"/>
                <c:pt idx="0">
                  <c:v>220</c:v>
                </c:pt>
                <c:pt idx="2">
                  <c:v>291</c:v>
                </c:pt>
                <c:pt idx="3">
                  <c:v>315</c:v>
                </c:pt>
                <c:pt idx="4">
                  <c:v>378</c:v>
                </c:pt>
              </c:numCache>
            </c:numRef>
          </c:val>
        </c:ser>
        <c:marker val="1"/>
        <c:axId val="90706688"/>
        <c:axId val="90708224"/>
      </c:lineChart>
      <c:catAx>
        <c:axId val="907066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0708224"/>
        <c:crosses val="autoZero"/>
        <c:auto val="1"/>
        <c:lblAlgn val="ctr"/>
        <c:lblOffset val="100"/>
      </c:catAx>
      <c:valAx>
        <c:axId val="907082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nº  de barramentos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0706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9411764705882349E-2"/>
          <c:y val="0.86403878854333083"/>
          <c:w val="0.89647058823529413"/>
          <c:h val="9.6491641360168925E-2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835" footer="0.3149606200000083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'Base de Cálculo'!$C$644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rgbClr val="996600"/>
              </a:solidFill>
            </a:ln>
          </c:spPr>
          <c:marker>
            <c:spPr>
              <a:solidFill>
                <a:srgbClr val="996600"/>
              </a:solidFill>
              <a:ln w="25400">
                <a:solidFill>
                  <a:srgbClr val="996600"/>
                </a:solidFill>
              </a:ln>
            </c:spPr>
          </c:marker>
          <c:dLbls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</c:dLbl>
            <c:spPr>
              <a:noFill/>
              <a:ln w="25400">
                <a:noFill/>
              </a:ln>
            </c:spPr>
            <c:dLblPos val="t"/>
            <c:showVal val="1"/>
          </c:dLbls>
          <c:cat>
            <c:numRef>
              <c:f>'Base de Cálculo'!$B$645:$B$647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'Base de Cálculo'!$C$645:$C$647</c:f>
              <c:numCache>
                <c:formatCode>0%</c:formatCode>
                <c:ptCount val="3"/>
                <c:pt idx="0">
                  <c:v>3.1E-2</c:v>
                </c:pt>
                <c:pt idx="2">
                  <c:v>0</c:v>
                </c:pt>
              </c:numCache>
            </c:numRef>
          </c:val>
        </c:ser>
        <c:marker val="1"/>
        <c:axId val="90753664"/>
        <c:axId val="90755456"/>
      </c:lineChart>
      <c:catAx>
        <c:axId val="907536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0755456"/>
        <c:crosses val="autoZero"/>
        <c:auto val="1"/>
        <c:lblAlgn val="ctr"/>
        <c:lblOffset val="100"/>
      </c:catAx>
      <c:valAx>
        <c:axId val="9075545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áreas remediadas</a:t>
                </a:r>
              </a:p>
            </c:rich>
          </c:tx>
          <c:layout>
            <c:manualLayout>
              <c:xMode val="edge"/>
              <c:yMode val="edge"/>
              <c:x val="1.9355785346108847E-2"/>
              <c:y val="0.37762729658792649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0753664"/>
        <c:crosses val="autoZero"/>
        <c:crossBetween val="between"/>
        <c:majorUnit val="1.0000000000000005E-2"/>
      </c:valAx>
    </c:plotArea>
    <c:plotVisOnly val="1"/>
    <c:dispBlanksAs val="gap"/>
  </c:chart>
  <c:printSettings>
    <c:headerFooter/>
    <c:pageMargins b="0.78740157499999996" l="0.511811024" r="0.511811024" t="0.78740157499999996" header="0.31496062000000696" footer="0.3149606200000069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1712984406360972"/>
          <c:y val="8.2270145336310593E-2"/>
          <c:w val="0.72355876178420697"/>
          <c:h val="0.67338709677420061"/>
        </c:manualLayout>
      </c:layout>
      <c:barChart>
        <c:barDir val="col"/>
        <c:grouping val="clustered"/>
        <c:ser>
          <c:idx val="0"/>
          <c:order val="0"/>
          <c:tx>
            <c:strRef>
              <c:f>'Base de Cálculo'!$C$686</c:f>
              <c:strCache>
                <c:ptCount val="1"/>
                <c:pt idx="0">
                  <c:v>Superficial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endParaRPr lang="pt-BR"/>
              </a:p>
            </c:txPr>
            <c:dLblPos val="outEnd"/>
            <c:showVal val="1"/>
          </c:dLbls>
          <c:cat>
            <c:numRef>
              <c:f>'Base de Cálculo'!$B$687:$B$691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Cálculo'!$C$687:$C$691</c:f>
              <c:numCache>
                <c:formatCode>0.00</c:formatCode>
                <c:ptCount val="5"/>
                <c:pt idx="0">
                  <c:v>11.379</c:v>
                </c:pt>
                <c:pt idx="1">
                  <c:v>12.64</c:v>
                </c:pt>
                <c:pt idx="2">
                  <c:v>12.16</c:v>
                </c:pt>
                <c:pt idx="3">
                  <c:v>10.050000000000001</c:v>
                </c:pt>
                <c:pt idx="4">
                  <c:v>10.534000000000001</c:v>
                </c:pt>
              </c:numCache>
            </c:numRef>
          </c:val>
        </c:ser>
        <c:ser>
          <c:idx val="1"/>
          <c:order val="1"/>
          <c:tx>
            <c:strRef>
              <c:f>'Base de Cálculo'!$D$686</c:f>
              <c:strCache>
                <c:ptCount val="1"/>
                <c:pt idx="0">
                  <c:v>Subterrânea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Cálculo'!$B$687:$B$691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Cálculo'!$D$687:$D$691</c:f>
              <c:numCache>
                <c:formatCode>0.00</c:formatCode>
                <c:ptCount val="5"/>
                <c:pt idx="0">
                  <c:v>3.512</c:v>
                </c:pt>
                <c:pt idx="1">
                  <c:v>4.08</c:v>
                </c:pt>
                <c:pt idx="2">
                  <c:v>4.3899999999999997</c:v>
                </c:pt>
                <c:pt idx="3">
                  <c:v>4.6100000000000003</c:v>
                </c:pt>
                <c:pt idx="4">
                  <c:v>5.0129999999999999</c:v>
                </c:pt>
              </c:numCache>
            </c:numRef>
          </c:val>
        </c:ser>
        <c:dLbls>
          <c:showVal val="1"/>
        </c:dLbls>
        <c:axId val="90801280"/>
        <c:axId val="90802816"/>
      </c:barChart>
      <c:catAx>
        <c:axId val="90801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0802816"/>
        <c:crosses val="autoZero"/>
        <c:auto val="1"/>
        <c:lblAlgn val="ctr"/>
        <c:lblOffset val="100"/>
        <c:tickLblSkip val="1"/>
        <c:tickMarkSkip val="1"/>
      </c:catAx>
      <c:valAx>
        <c:axId val="9080281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000" b="0"/>
                  <a:t>m</a:t>
                </a:r>
                <a:r>
                  <a:rPr lang="pt-BR" sz="1000" b="0" baseline="30000"/>
                  <a:t>3</a:t>
                </a:r>
                <a:r>
                  <a:rPr lang="pt-BR" sz="1000" b="0"/>
                  <a:t>/s</a:t>
                </a:r>
              </a:p>
            </c:rich>
          </c:tx>
          <c:layout>
            <c:manualLayout>
              <c:xMode val="edge"/>
              <c:yMode val="edge"/>
              <c:x val="3.3742395103837829E-2"/>
              <c:y val="0.3669351635099666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0801280"/>
        <c:crosses val="autoZero"/>
        <c:crossBetween val="between"/>
        <c:majorUnit val="10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861751152073732E-2"/>
          <c:y val="0.88215778276838297"/>
          <c:w val="0.88479262672811065"/>
          <c:h val="8.080834651313431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chemeClr val="bg1">
          <a:lumMod val="65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292" footer="0.4921259850000129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view3D>
      <c:hPercent val="5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4EB7C"/>
            </a:solidFill>
          </c:spPr>
          <c:dLbls>
            <c:dLbl>
              <c:idx val="0"/>
              <c:layout>
                <c:manualLayout>
                  <c:x val="2.9825056728466796E-2"/>
                  <c:y val="-2.0176237084863144E-3"/>
                </c:manualLayout>
              </c:layout>
              <c:showVal val="1"/>
            </c:dLbl>
            <c:dLbl>
              <c:idx val="1"/>
              <c:layout>
                <c:manualLayout>
                  <c:x val="3.2602817078145871E-2"/>
                  <c:y val="5.4311614943557069E-3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0.29169266898772411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</c:ser>
        <c:shape val="box"/>
        <c:axId val="65094016"/>
        <c:axId val="65095552"/>
        <c:axId val="0"/>
      </c:bar3DChart>
      <c:catAx>
        <c:axId val="650940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5095552"/>
        <c:crosses val="autoZero"/>
        <c:auto val="1"/>
        <c:lblAlgn val="ctr"/>
        <c:lblOffset val="100"/>
      </c:catAx>
      <c:valAx>
        <c:axId val="65095552"/>
        <c:scaling>
          <c:orientation val="minMax"/>
        </c:scaling>
        <c:delete val="1"/>
        <c:axPos val="l"/>
        <c:majorGridlines/>
        <c:tickLblPos val="none"/>
        <c:crossAx val="65094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952" footer="0.3149606200000095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5852902146755371"/>
          <c:y val="5.1400554097404488E-2"/>
          <c:w val="0.5827328265001358"/>
          <c:h val="0.79822506561679785"/>
        </c:manualLayout>
      </c:layout>
      <c:barChart>
        <c:barDir val="col"/>
        <c:grouping val="stacked"/>
        <c:ser>
          <c:idx val="0"/>
          <c:order val="0"/>
          <c:tx>
            <c:strRef>
              <c:f>'Base de Cálculo'!$C$6</c:f>
              <c:strCache>
                <c:ptCount val="1"/>
                <c:pt idx="0">
                  <c:v>&lt; 0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'Base de Cálculo'!$B$8:$B$10</c:f>
              <c:strCache>
                <c:ptCount val="3"/>
                <c:pt idx="0">
                  <c:v>2000-09</c:v>
                </c:pt>
                <c:pt idx="1">
                  <c:v>2000-10</c:v>
                </c:pt>
                <c:pt idx="2">
                  <c:v>2000-11</c:v>
                </c:pt>
              </c:strCache>
            </c:strRef>
          </c:cat>
          <c:val>
            <c:numRef>
              <c:f>'Base de Cálculo'!$C$8:$C$10</c:f>
              <c:numCache>
                <c:formatCode>General</c:formatCode>
                <c:ptCount val="3"/>
                <c:pt idx="0">
                  <c:v>13</c:v>
                </c:pt>
                <c:pt idx="1">
                  <c:v>19</c:v>
                </c:pt>
                <c:pt idx="2">
                  <c:v>19</c:v>
                </c:pt>
              </c:numCache>
            </c:numRef>
          </c:val>
        </c:ser>
        <c:ser>
          <c:idx val="1"/>
          <c:order val="1"/>
          <c:tx>
            <c:strRef>
              <c:f>'Base de Cálculo'!$D$6</c:f>
              <c:strCache>
                <c:ptCount val="1"/>
                <c:pt idx="0">
                  <c:v>≥ 0 e &lt; 0,6</c:v>
                </c:pt>
              </c:strCache>
            </c:strRef>
          </c:tx>
          <c:spPr>
            <a:solidFill>
              <a:srgbClr val="FBEFC5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'Base de Cálculo'!$B$8:$B$10</c:f>
              <c:strCache>
                <c:ptCount val="3"/>
                <c:pt idx="0">
                  <c:v>2000-09</c:v>
                </c:pt>
                <c:pt idx="1">
                  <c:v>2000-10</c:v>
                </c:pt>
                <c:pt idx="2">
                  <c:v>2000-11</c:v>
                </c:pt>
              </c:strCache>
            </c:strRef>
          </c:cat>
          <c:val>
            <c:numRef>
              <c:f>'Base de Cálculo'!$D$8:$D$10</c:f>
              <c:numCache>
                <c:formatCode>General</c:formatCode>
                <c:ptCount val="3"/>
                <c:pt idx="0">
                  <c:v>17</c:v>
                </c:pt>
                <c:pt idx="1">
                  <c:v>14</c:v>
                </c:pt>
                <c:pt idx="2">
                  <c:v>14</c:v>
                </c:pt>
              </c:numCache>
            </c:numRef>
          </c:val>
        </c:ser>
        <c:ser>
          <c:idx val="2"/>
          <c:order val="2"/>
          <c:tx>
            <c:strRef>
              <c:f>'Base de Cálculo'!$E$6</c:f>
              <c:strCache>
                <c:ptCount val="1"/>
                <c:pt idx="0">
                  <c:v>≥ 0,6 e &lt; 1,2</c:v>
                </c:pt>
              </c:strCache>
            </c:strRef>
          </c:tx>
          <c:spPr>
            <a:solidFill>
              <a:srgbClr val="F9E59D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'Base de Cálculo'!$B$8:$B$10</c:f>
              <c:strCache>
                <c:ptCount val="3"/>
                <c:pt idx="0">
                  <c:v>2000-09</c:v>
                </c:pt>
                <c:pt idx="1">
                  <c:v>2000-10</c:v>
                </c:pt>
                <c:pt idx="2">
                  <c:v>2000-11</c:v>
                </c:pt>
              </c:strCache>
            </c:strRef>
          </c:cat>
          <c:val>
            <c:numRef>
              <c:f>'Base de Cálculo'!$E$8:$E$10</c:f>
              <c:numCache>
                <c:formatCode>General</c:formatCode>
                <c:ptCount val="3"/>
                <c:pt idx="0">
                  <c:v>16</c:v>
                </c:pt>
                <c:pt idx="1">
                  <c:v>13</c:v>
                </c:pt>
                <c:pt idx="2">
                  <c:v>13</c:v>
                </c:pt>
              </c:numCache>
            </c:numRef>
          </c:val>
        </c:ser>
        <c:ser>
          <c:idx val="3"/>
          <c:order val="3"/>
          <c:tx>
            <c:strRef>
              <c:f>'Base de Cálculo'!$F$6</c:f>
              <c:strCache>
                <c:ptCount val="1"/>
                <c:pt idx="0">
                  <c:v>≥ 1,2 e &lt; 1,8</c:v>
                </c:pt>
              </c:strCache>
            </c:strRef>
          </c:tx>
          <c:spPr>
            <a:solidFill>
              <a:srgbClr val="F6D766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'Base de Cálculo'!$B$8:$B$10</c:f>
              <c:strCache>
                <c:ptCount val="3"/>
                <c:pt idx="0">
                  <c:v>2000-09</c:v>
                </c:pt>
                <c:pt idx="1">
                  <c:v>2000-10</c:v>
                </c:pt>
                <c:pt idx="2">
                  <c:v>2000-11</c:v>
                </c:pt>
              </c:strCache>
            </c:strRef>
          </c:cat>
          <c:val>
            <c:numRef>
              <c:f>'Base de Cálculo'!$F$8:$F$10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</c:ser>
        <c:ser>
          <c:idx val="4"/>
          <c:order val="4"/>
          <c:tx>
            <c:strRef>
              <c:f>'Base de Cálculo'!$G$6</c:f>
              <c:strCache>
                <c:ptCount val="1"/>
                <c:pt idx="0">
                  <c:v>≥ 1,8 e &lt; 2,4</c:v>
                </c:pt>
              </c:strCache>
            </c:strRef>
          </c:tx>
          <c:spPr>
            <a:solidFill>
              <a:srgbClr val="B87B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'Base de Cálculo'!$B$8:$B$10</c:f>
              <c:strCache>
                <c:ptCount val="3"/>
                <c:pt idx="0">
                  <c:v>2000-09</c:v>
                </c:pt>
                <c:pt idx="1">
                  <c:v>2000-10</c:v>
                </c:pt>
                <c:pt idx="2">
                  <c:v>2000-11</c:v>
                </c:pt>
              </c:strCache>
            </c:strRef>
          </c:cat>
          <c:val>
            <c:numRef>
              <c:f>'Base de Cálculo'!$G$8:$G$10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5"/>
          <c:order val="5"/>
          <c:tx>
            <c:strRef>
              <c:f>'Base de Cálculo'!$H$6</c:f>
              <c:strCache>
                <c:ptCount val="1"/>
                <c:pt idx="0">
                  <c:v>≥ 2,4 e &lt; 3</c:v>
                </c:pt>
              </c:strCache>
            </c:strRef>
          </c:tx>
          <c:spPr>
            <a:solidFill>
              <a:srgbClr val="996633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'Base de Cálculo'!$B$8:$B$10</c:f>
              <c:strCache>
                <c:ptCount val="3"/>
                <c:pt idx="0">
                  <c:v>2000-09</c:v>
                </c:pt>
                <c:pt idx="1">
                  <c:v>2000-10</c:v>
                </c:pt>
                <c:pt idx="2">
                  <c:v>2000-11</c:v>
                </c:pt>
              </c:strCache>
            </c:strRef>
          </c:cat>
          <c:val>
            <c:numRef>
              <c:f>'Base de Cálculo'!$H$8:$H$10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6"/>
          <c:order val="6"/>
          <c:tx>
            <c:strRef>
              <c:f>'Base de Cálculo'!$I$6</c:f>
              <c:strCache>
                <c:ptCount val="1"/>
                <c:pt idx="0">
                  <c:v>≥ 3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'Base de Cálculo'!$B$8:$B$10</c:f>
              <c:strCache>
                <c:ptCount val="3"/>
                <c:pt idx="0">
                  <c:v>2000-09</c:v>
                </c:pt>
                <c:pt idx="1">
                  <c:v>2000-10</c:v>
                </c:pt>
                <c:pt idx="2">
                  <c:v>2000-11</c:v>
                </c:pt>
              </c:strCache>
            </c:strRef>
          </c:cat>
          <c:val>
            <c:numRef>
              <c:f>'Base de Cálculo'!$I$8:$I$10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overlap val="100"/>
        <c:axId val="90880256"/>
        <c:axId val="90914816"/>
      </c:barChart>
      <c:catAx>
        <c:axId val="908802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0914816"/>
        <c:crosses val="autoZero"/>
        <c:auto val="1"/>
        <c:lblAlgn val="ctr"/>
        <c:lblOffset val="100"/>
      </c:catAx>
      <c:valAx>
        <c:axId val="909148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nº de municípios</a:t>
                </a:r>
              </a:p>
            </c:rich>
          </c:tx>
          <c:layout>
            <c:manualLayout>
              <c:xMode val="edge"/>
              <c:yMode val="edge"/>
              <c:x val="3.1130192252650551E-2"/>
              <c:y val="0.277526822305106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0880256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wMode val="edge"/>
          <c:hMode val="edge"/>
          <c:x val="0.76061043413656826"/>
          <c:y val="4.7716074964313668E-2"/>
          <c:w val="1"/>
          <c:h val="0.99106598517290601"/>
        </c:manualLayout>
      </c:layout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946" footer="0.3149606200000094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20822940989328936"/>
          <c:y val="0.11063852775625227"/>
          <c:w val="0.75379541164391184"/>
          <c:h val="0.65591234465835302"/>
        </c:manualLayout>
      </c:layout>
      <c:lineChart>
        <c:grouping val="standard"/>
        <c:ser>
          <c:idx val="0"/>
          <c:order val="0"/>
          <c:tx>
            <c:strRef>
              <c:f>'Base de Cálculo'!$C$134</c:f>
              <c:strCache>
                <c:ptCount val="1"/>
                <c:pt idx="0">
                  <c:v>FM.06-C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t"/>
            <c:showVal val="1"/>
          </c:dLbls>
          <c:cat>
            <c:strRef>
              <c:f>'Base de Cálculo'!$B$135:$B$137</c:f>
              <c:strCache>
                <c:ptCount val="3"/>
                <c:pt idx="0">
                  <c:v>fev. 2008</c:v>
                </c:pt>
                <c:pt idx="1">
                  <c:v>dez. 2008</c:v>
                </c:pt>
                <c:pt idx="2">
                  <c:v>2009</c:v>
                </c:pt>
              </c:strCache>
            </c:strRef>
          </c:cat>
          <c:val>
            <c:numRef>
              <c:f>'Base de Cálculo'!$C$135:$C$137</c:f>
              <c:numCache>
                <c:formatCode>General</c:formatCode>
                <c:ptCount val="3"/>
                <c:pt idx="0">
                  <c:v>65</c:v>
                </c:pt>
                <c:pt idx="1">
                  <c:v>65</c:v>
                </c:pt>
                <c:pt idx="2">
                  <c:v>82</c:v>
                </c:pt>
              </c:numCache>
            </c:numRef>
          </c:val>
        </c:ser>
        <c:marker val="1"/>
        <c:axId val="90935296"/>
        <c:axId val="90936832"/>
      </c:lineChart>
      <c:catAx>
        <c:axId val="909352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pt-BR"/>
          </a:p>
        </c:txPr>
        <c:crossAx val="90936832"/>
        <c:crosses val="autoZero"/>
        <c:auto val="1"/>
        <c:lblAlgn val="ctr"/>
        <c:lblOffset val="100"/>
      </c:catAx>
      <c:valAx>
        <c:axId val="909368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nº de estabelecimentos</a:t>
                </a:r>
              </a:p>
            </c:rich>
          </c:tx>
          <c:layout>
            <c:manualLayout>
              <c:xMode val="edge"/>
              <c:yMode val="edge"/>
              <c:x val="1.7372709646448589E-2"/>
              <c:y val="0.124226318301121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pt-BR"/>
          </a:p>
        </c:txPr>
        <c:crossAx val="90935296"/>
        <c:crosses val="autoZero"/>
        <c:crossBetween val="between"/>
        <c:majorUnit val="20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353" footer="0.4921259850000135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7042441136991474"/>
          <c:y val="5.4624943099824699E-2"/>
          <c:w val="0.79902008155911675"/>
          <c:h val="0.72611906906470669"/>
        </c:manualLayout>
      </c:layout>
      <c:lineChart>
        <c:grouping val="standard"/>
        <c:ser>
          <c:idx val="0"/>
          <c:order val="0"/>
          <c:tx>
            <c:strRef>
              <c:f>'Base de Cálculo'!$C$232</c:f>
              <c:strCache>
                <c:ptCount val="1"/>
                <c:pt idx="0">
                  <c:v>Captações superficiais</c:v>
                </c:pt>
              </c:strCache>
            </c:strRef>
          </c:tx>
          <c:spPr>
            <a:ln>
              <a:solidFill>
                <a:srgbClr val="0066CC"/>
              </a:solidFill>
            </a:ln>
          </c:spPr>
          <c:marker>
            <c:spPr>
              <a:solidFill>
                <a:srgbClr val="0066CC"/>
              </a:solidFill>
              <a:ln w="25400">
                <a:solidFill>
                  <a:srgbClr val="0066CC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'Base de Cálculo'!$B$233:$B$237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Cálculo'!$C$233:$C$237</c:f>
              <c:numCache>
                <c:formatCode>0.0</c:formatCode>
                <c:ptCount val="5"/>
                <c:pt idx="0">
                  <c:v>47.533999999999999</c:v>
                </c:pt>
                <c:pt idx="1">
                  <c:v>50.109000000000002</c:v>
                </c:pt>
                <c:pt idx="2">
                  <c:v>52.18</c:v>
                </c:pt>
                <c:pt idx="3">
                  <c:v>53.5</c:v>
                </c:pt>
                <c:pt idx="4">
                  <c:v>56.2</c:v>
                </c:pt>
              </c:numCache>
            </c:numRef>
          </c:val>
        </c:ser>
        <c:ser>
          <c:idx val="1"/>
          <c:order val="1"/>
          <c:tx>
            <c:strRef>
              <c:f>'Base de Cálculo'!$D$232</c:f>
              <c:strCache>
                <c:ptCount val="1"/>
                <c:pt idx="0">
                  <c:v>Captações subterrâneas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pPr>
              <a:solidFill>
                <a:srgbClr val="00CCFF"/>
              </a:solidFill>
              <a:ln w="25400">
                <a:solidFill>
                  <a:srgbClr val="00CCFF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'Base de Cálculo'!$B$233:$B$237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Cálculo'!$D$233:$D$237</c:f>
              <c:numCache>
                <c:formatCode>0.0</c:formatCode>
                <c:ptCount val="5"/>
                <c:pt idx="0">
                  <c:v>77.8</c:v>
                </c:pt>
                <c:pt idx="1">
                  <c:v>86.906000000000006</c:v>
                </c:pt>
                <c:pt idx="2">
                  <c:v>94.19</c:v>
                </c:pt>
                <c:pt idx="3">
                  <c:v>106.43</c:v>
                </c:pt>
                <c:pt idx="4">
                  <c:v>114.221</c:v>
                </c:pt>
              </c:numCache>
            </c:numRef>
          </c:val>
        </c:ser>
        <c:marker val="1"/>
        <c:axId val="90978560"/>
        <c:axId val="90984448"/>
      </c:lineChart>
      <c:catAx>
        <c:axId val="909785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0984448"/>
        <c:crosses val="autoZero"/>
        <c:auto val="1"/>
        <c:lblAlgn val="ctr"/>
        <c:lblOffset val="100"/>
      </c:catAx>
      <c:valAx>
        <c:axId val="90984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nº de outorgas/1000 km</a:t>
                </a:r>
                <a:r>
                  <a:rPr lang="pt-BR" b="0" baseline="30000">
                    <a:latin typeface="Arial" pitchFamily="34" charset="0"/>
                    <a:cs typeface="Arial" pitchFamily="34" charset="0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3.35332802500811E-2"/>
              <c:y val="0.1691210354430886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097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9438256493873435E-2"/>
          <c:y val="0.88212927756653992"/>
          <c:w val="0.89887739079769879"/>
          <c:h val="8.3650190114068435E-2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852" footer="0.3149606200000085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843140477005592"/>
          <c:y val="5.9863945578231534E-2"/>
          <c:w val="0.7838018943284446"/>
          <c:h val="0.68652375595907655"/>
        </c:manualLayout>
      </c:layout>
      <c:barChart>
        <c:barDir val="col"/>
        <c:grouping val="stacked"/>
        <c:ser>
          <c:idx val="0"/>
          <c:order val="0"/>
          <c:tx>
            <c:strRef>
              <c:f>'Base de Cálculo'!$C$255</c:f>
              <c:strCache>
                <c:ptCount val="1"/>
                <c:pt idx="0">
                  <c:v>Captações superficiais </c:v>
                </c:pt>
              </c:strCache>
            </c:strRef>
          </c:tx>
          <c:spPr>
            <a:solidFill>
              <a:srgbClr val="0066CC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Cálculo'!$B$256:$B$260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Cálculo'!$C$256:$C$260</c:f>
              <c:numCache>
                <c:formatCode>0%</c:formatCode>
                <c:ptCount val="5"/>
                <c:pt idx="0">
                  <c:v>0.379</c:v>
                </c:pt>
                <c:pt idx="1">
                  <c:v>0.37</c:v>
                </c:pt>
                <c:pt idx="2">
                  <c:v>0.35599999999999998</c:v>
                </c:pt>
                <c:pt idx="3">
                  <c:v>0.33500000000000002</c:v>
                </c:pt>
                <c:pt idx="4">
                  <c:v>0.32977000000000001</c:v>
                </c:pt>
              </c:numCache>
            </c:numRef>
          </c:val>
        </c:ser>
        <c:ser>
          <c:idx val="1"/>
          <c:order val="1"/>
          <c:tx>
            <c:strRef>
              <c:f>'Base de Cálculo'!$D$255</c:f>
              <c:strCache>
                <c:ptCount val="1"/>
                <c:pt idx="0">
                  <c:v>Captações subterrâneas</c:v>
                </c:pt>
              </c:strCache>
            </c:strRef>
          </c:tx>
          <c:spPr>
            <a:solidFill>
              <a:srgbClr val="00CCFF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Cálculo'!$B$256:$B$260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Cálculo'!$D$256:$D$260</c:f>
              <c:numCache>
                <c:formatCode>0%</c:formatCode>
                <c:ptCount val="5"/>
                <c:pt idx="0">
                  <c:v>0.621</c:v>
                </c:pt>
                <c:pt idx="1">
                  <c:v>0.63</c:v>
                </c:pt>
                <c:pt idx="2">
                  <c:v>0.64400000000000002</c:v>
                </c:pt>
                <c:pt idx="3">
                  <c:v>0.66500000000000004</c:v>
                </c:pt>
                <c:pt idx="4">
                  <c:v>0.67022999999999999</c:v>
                </c:pt>
              </c:numCache>
            </c:numRef>
          </c:val>
        </c:ser>
        <c:overlap val="100"/>
        <c:axId val="91034752"/>
        <c:axId val="91036288"/>
      </c:barChart>
      <c:catAx>
        <c:axId val="910347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1036288"/>
        <c:crosses val="autoZero"/>
        <c:auto val="1"/>
        <c:lblAlgn val="ctr"/>
        <c:lblOffset val="100"/>
      </c:catAx>
      <c:valAx>
        <c:axId val="91036288"/>
        <c:scaling>
          <c:orientation val="minMax"/>
          <c:max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proporção de captações</a:t>
                </a:r>
              </a:p>
            </c:rich>
          </c:tx>
          <c:spPr>
            <a:noFill/>
            <a:ln w="25400">
              <a:noFill/>
            </a:ln>
          </c:spPr>
        </c:title>
        <c:numFmt formatCode="0%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103475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7.8651771694798644E-2"/>
          <c:y val="0.88889200021001413"/>
          <c:w val="0.8337087799648657"/>
          <c:h val="7.8853322599275452E-2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9343619103086976"/>
          <c:y val="0.10278482927895548"/>
          <c:w val="0.62911948168804765"/>
          <c:h val="0.72921422927559165"/>
        </c:manualLayout>
      </c:layout>
      <c:lineChart>
        <c:grouping val="standard"/>
        <c:ser>
          <c:idx val="1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'Base de Cálculo'!$B$311:$B$313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'Base de Cálculo'!$C$311:$C$313</c:f>
              <c:numCache>
                <c:formatCode>General</c:formatCode>
                <c:ptCount val="3"/>
                <c:pt idx="0">
                  <c:v>129</c:v>
                </c:pt>
                <c:pt idx="1">
                  <c:v>142</c:v>
                </c:pt>
                <c:pt idx="2">
                  <c:v>142</c:v>
                </c:pt>
              </c:numCache>
            </c:numRef>
          </c:val>
        </c:ser>
        <c:dLbls>
          <c:showVal val="1"/>
        </c:dLbls>
        <c:marker val="1"/>
        <c:axId val="91069056"/>
        <c:axId val="91074944"/>
      </c:lineChart>
      <c:catAx>
        <c:axId val="91069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1074944"/>
        <c:crosses val="autoZero"/>
        <c:auto val="1"/>
        <c:lblAlgn val="ctr"/>
        <c:lblOffset val="100"/>
        <c:tickLblSkip val="1"/>
        <c:tickMarkSkip val="1"/>
      </c:catAx>
      <c:valAx>
        <c:axId val="91074944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000" b="0"/>
                  <a:t>n° de áreas</a:t>
                </a:r>
              </a:p>
            </c:rich>
          </c:tx>
          <c:layout>
            <c:manualLayout>
              <c:xMode val="edge"/>
              <c:yMode val="edge"/>
              <c:x val="1.7004270347213465E-2"/>
              <c:y val="0.41396178966001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pt-BR"/>
          </a:p>
        </c:txPr>
        <c:crossAx val="91069056"/>
        <c:crosses val="autoZero"/>
        <c:crossBetween val="between"/>
        <c:majorUnit val="10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solidFill>
        <a:schemeClr val="bg1">
          <a:lumMod val="65000"/>
        </a:schemeClr>
      </a:solidFill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303" footer="0.4921259850000130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28514502003038422"/>
          <c:y val="7.1090211905297934E-2"/>
          <c:w val="0.61893109654106093"/>
          <c:h val="0.7772529834979065"/>
        </c:manualLayout>
      </c:layout>
      <c:lineChart>
        <c:grouping val="standard"/>
        <c:ser>
          <c:idx val="1"/>
          <c:order val="0"/>
          <c:tx>
            <c:strRef>
              <c:f>'Base de Cálculo'!$C$328</c:f>
              <c:strCache>
                <c:ptCount val="1"/>
                <c:pt idx="0">
                  <c:v>n° de ocorrências/ano</c:v>
                </c:pt>
              </c:strCache>
            </c:strRef>
          </c:tx>
          <c:spPr>
            <a:ln w="25400">
              <a:solidFill>
                <a:srgbClr val="663300"/>
              </a:solidFill>
            </a:ln>
          </c:spPr>
          <c:marker>
            <c:symbol val="circle"/>
            <c:size val="7"/>
            <c:spPr>
              <a:solidFill>
                <a:srgbClr val="663300"/>
              </a:solidFill>
              <a:ln w="25400">
                <a:solidFill>
                  <a:srgbClr val="6633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'Base de Cálculo'!$B$329:$B$333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Cálculo'!$C$329:$C$333</c:f>
              <c:numCache>
                <c:formatCode>General</c:formatCode>
                <c:ptCount val="5"/>
                <c:pt idx="0">
                  <c:v>6</c:v>
                </c:pt>
                <c:pt idx="1">
                  <c:v>13</c:v>
                </c:pt>
                <c:pt idx="2" formatCode="0">
                  <c:v>7</c:v>
                </c:pt>
                <c:pt idx="3" formatCode="0">
                  <c:v>12</c:v>
                </c:pt>
                <c:pt idx="4" formatCode="0">
                  <c:v>5</c:v>
                </c:pt>
              </c:numCache>
            </c:numRef>
          </c:val>
        </c:ser>
        <c:dLbls>
          <c:showVal val="1"/>
        </c:dLbls>
        <c:marker val="1"/>
        <c:axId val="91123712"/>
        <c:axId val="91125248"/>
      </c:lineChart>
      <c:catAx>
        <c:axId val="91123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1125248"/>
        <c:crosses val="autoZero"/>
        <c:auto val="1"/>
        <c:lblAlgn val="ctr"/>
        <c:lblOffset val="100"/>
        <c:tickLblSkip val="1"/>
        <c:tickMarkSkip val="1"/>
      </c:catAx>
      <c:valAx>
        <c:axId val="9112524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000" b="0"/>
                  <a:t>n° de ocorrências</a:t>
                </a:r>
              </a:p>
            </c:rich>
          </c:tx>
          <c:layout>
            <c:manualLayout>
              <c:xMode val="edge"/>
              <c:yMode val="edge"/>
              <c:x val="2.4527288779978021E-2"/>
              <c:y val="0.329453543307086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pt-BR"/>
          </a:p>
        </c:txPr>
        <c:crossAx val="91123712"/>
        <c:crosses val="autoZero"/>
        <c:crossBetween val="between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solidFill>
        <a:schemeClr val="bg1">
          <a:lumMod val="65000"/>
        </a:schemeClr>
      </a:solidFill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292" footer="0.4921259850000129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0485782310798444"/>
          <c:y val="3.9758898936297228E-2"/>
          <c:w val="0.67045113981975468"/>
          <c:h val="0.75947919936635999"/>
        </c:manualLayout>
      </c:layout>
      <c:barChart>
        <c:barDir val="col"/>
        <c:grouping val="stacked"/>
        <c:ser>
          <c:idx val="0"/>
          <c:order val="0"/>
          <c:tx>
            <c:strRef>
              <c:f>'Base de Cálculo'!$C$383</c:f>
              <c:strCache>
                <c:ptCount val="1"/>
                <c:pt idx="0">
                  <c:v>Disponibilidade superficial per capita</c:v>
                </c:pt>
              </c:strCache>
            </c:strRef>
          </c:tx>
          <c:spPr>
            <a:solidFill>
              <a:srgbClr val="0066CC"/>
            </a:solidFill>
          </c:spPr>
          <c:dLbls>
            <c:numFmt formatCode="#,##0" sourceLinked="0"/>
            <c:spPr>
              <a:noFill/>
              <a:ln w="25400">
                <a:noFill/>
              </a:ln>
            </c:spPr>
            <c:dLblPos val="ctr"/>
            <c:showVal val="1"/>
          </c:dLbls>
          <c:cat>
            <c:numRef>
              <c:f>'Base de Cálculo'!$B$384:$B$388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Cálculo'!$C$384:$C$388</c:f>
              <c:numCache>
                <c:formatCode>#,##0.00</c:formatCode>
                <c:ptCount val="5"/>
                <c:pt idx="0">
                  <c:v>3183.3</c:v>
                </c:pt>
                <c:pt idx="1">
                  <c:v>3154.05</c:v>
                </c:pt>
                <c:pt idx="2">
                  <c:v>3125.03</c:v>
                </c:pt>
                <c:pt idx="3">
                  <c:v>3094.92</c:v>
                </c:pt>
                <c:pt idx="4" formatCode="0.00">
                  <c:v>3063.3870489943665</c:v>
                </c:pt>
              </c:numCache>
            </c:numRef>
          </c:val>
        </c:ser>
        <c:overlap val="100"/>
        <c:axId val="91163648"/>
        <c:axId val="91177728"/>
      </c:barChart>
      <c:lineChart>
        <c:grouping val="standard"/>
        <c:ser>
          <c:idx val="1"/>
          <c:order val="1"/>
          <c:tx>
            <c:strRef>
              <c:f>'Base de Cálculo'!$D$383</c:f>
              <c:strCache>
                <c:ptCount val="1"/>
                <c:pt idx="0">
                  <c:v>População total</c:v>
                </c:pt>
              </c:strCache>
            </c:strRef>
          </c:tx>
          <c:spPr>
            <a:ln w="38100">
              <a:solidFill>
                <a:srgbClr val="663300"/>
              </a:solidFill>
            </a:ln>
          </c:spPr>
          <c:marker>
            <c:symbol val="none"/>
          </c:marker>
          <c:cat>
            <c:numRef>
              <c:f>'Base de Cálculo'!$B$384:$B$388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Cálculo'!$D$384:$D$388</c:f>
              <c:numCache>
                <c:formatCode>#,##0</c:formatCode>
                <c:ptCount val="5"/>
                <c:pt idx="0">
                  <c:v>1198703</c:v>
                </c:pt>
                <c:pt idx="1">
                  <c:v>1209825</c:v>
                </c:pt>
                <c:pt idx="2">
                  <c:v>1221062</c:v>
                </c:pt>
                <c:pt idx="3">
                  <c:v>1232939</c:v>
                </c:pt>
                <c:pt idx="4">
                  <c:v>1242413</c:v>
                </c:pt>
              </c:numCache>
            </c:numRef>
          </c:val>
        </c:ser>
        <c:marker val="1"/>
        <c:axId val="91179648"/>
        <c:axId val="91189632"/>
      </c:lineChart>
      <c:catAx>
        <c:axId val="911636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1177728"/>
        <c:crosses val="autoZero"/>
        <c:auto val="1"/>
        <c:lblAlgn val="ctr"/>
        <c:lblOffset val="100"/>
      </c:catAx>
      <c:valAx>
        <c:axId val="91177728"/>
        <c:scaling>
          <c:orientation val="minMax"/>
          <c:max val="32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m</a:t>
                </a:r>
                <a:r>
                  <a:rPr lang="pt-BR" b="0" baseline="30000">
                    <a:latin typeface="Arial" pitchFamily="34" charset="0"/>
                    <a:cs typeface="Arial" pitchFamily="34" charset="0"/>
                  </a:rPr>
                  <a:t>3</a:t>
                </a:r>
                <a:r>
                  <a:rPr lang="pt-BR" b="0">
                    <a:latin typeface="Arial" pitchFamily="34" charset="0"/>
                    <a:cs typeface="Arial" pitchFamily="34" charset="0"/>
                  </a:rPr>
                  <a:t>/hab.ano</a:t>
                </a:r>
              </a:p>
            </c:rich>
          </c:tx>
          <c:layout>
            <c:manualLayout>
              <c:xMode val="edge"/>
              <c:yMode val="edge"/>
              <c:x val="1.4061871479548203E-2"/>
              <c:y val="0.32045514718823409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1163648"/>
        <c:crosses val="autoZero"/>
        <c:crossBetween val="between"/>
        <c:majorUnit val="250"/>
      </c:valAx>
      <c:catAx>
        <c:axId val="91179648"/>
        <c:scaling>
          <c:orientation val="minMax"/>
        </c:scaling>
        <c:delete val="1"/>
        <c:axPos val="b"/>
        <c:numFmt formatCode="General" sourceLinked="1"/>
        <c:tickLblPos val="none"/>
        <c:crossAx val="91189632"/>
        <c:crosses val="autoZero"/>
        <c:auto val="1"/>
        <c:lblAlgn val="ctr"/>
        <c:lblOffset val="100"/>
      </c:catAx>
      <c:valAx>
        <c:axId val="9118963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nº  de habitantes</a:t>
                </a:r>
              </a:p>
            </c:rich>
          </c:tx>
          <c:layout>
            <c:manualLayout>
              <c:xMode val="edge"/>
              <c:yMode val="edge"/>
              <c:x val="0.95019965200979095"/>
              <c:y val="0.2624062808475470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1179648"/>
        <c:crosses val="max"/>
        <c:crossBetween val="between"/>
        <c:majorUnit val="5000"/>
      </c:valAx>
    </c:plotArea>
    <c:legend>
      <c:legendPos val="b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663" footer="0.3149606200000066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2581264088347105"/>
          <c:y val="0.12745159051197971"/>
          <c:w val="0.70232821339427987"/>
          <c:h val="0.65686588956174163"/>
        </c:manualLayout>
      </c:layout>
      <c:lineChart>
        <c:grouping val="standard"/>
        <c:ser>
          <c:idx val="0"/>
          <c:order val="0"/>
          <c:tx>
            <c:strRef>
              <c:f>'Base de Cálculo'!$C$534</c:f>
              <c:strCache>
                <c:ptCount val="1"/>
                <c:pt idx="0">
                  <c:v>nº de ocorrencias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t"/>
            <c:showVal val="1"/>
          </c:dLbls>
          <c:cat>
            <c:strRef>
              <c:f>'Base de Cálculo'!$B$535:$B$537</c:f>
              <c:strCache>
                <c:ptCount val="3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</c:strCache>
            </c:strRef>
          </c:cat>
          <c:val>
            <c:numRef>
              <c:f>'Base de Cálculo'!$C$535:$C$537</c:f>
              <c:numCache>
                <c:formatCode>0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marker val="1"/>
        <c:axId val="91213824"/>
        <c:axId val="91215360"/>
      </c:lineChart>
      <c:catAx>
        <c:axId val="91213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1215360"/>
        <c:crosses val="autoZero"/>
        <c:auto val="1"/>
        <c:lblAlgn val="ctr"/>
        <c:lblOffset val="100"/>
        <c:tickLblSkip val="1"/>
        <c:tickMarkSkip val="1"/>
      </c:catAx>
      <c:valAx>
        <c:axId val="9121536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000" b="0"/>
                  <a:t>nº  de ocorrências</a:t>
                </a:r>
              </a:p>
            </c:rich>
          </c:tx>
          <c:layout>
            <c:manualLayout>
              <c:xMode val="edge"/>
              <c:yMode val="edge"/>
              <c:x val="1.3834359813934148E-2"/>
              <c:y val="0.3426602650278471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121382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solidFill>
        <a:schemeClr val="bg1">
          <a:lumMod val="65000"/>
        </a:schemeClr>
      </a:solidFill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303" footer="0.4921259850000130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23163905709044291"/>
          <c:y val="0.12745159051197971"/>
          <c:w val="0.72881556986992857"/>
          <c:h val="0.65686588956174163"/>
        </c:manualLayout>
      </c:layout>
      <c:lineChart>
        <c:grouping val="standard"/>
        <c:ser>
          <c:idx val="0"/>
          <c:order val="0"/>
          <c:tx>
            <c:strRef>
              <c:f>'Base de Cálculo'!$C$546</c:f>
              <c:strCache>
                <c:ptCount val="1"/>
                <c:pt idx="0">
                  <c:v>nº de casos</c:v>
                </c:pt>
              </c:strCache>
            </c:strRef>
          </c:tx>
          <c:spPr>
            <a:ln w="25400">
              <a:solidFill>
                <a:srgbClr val="6600CC"/>
              </a:solidFill>
            </a:ln>
          </c:spPr>
          <c:marker>
            <c:spPr>
              <a:solidFill>
                <a:srgbClr val="6600CC"/>
              </a:solidFill>
              <a:ln w="25400">
                <a:solidFill>
                  <a:srgbClr val="6600CC"/>
                </a:solidFill>
              </a:ln>
            </c:spPr>
          </c:marker>
          <c:dLbls>
            <c:dLbl>
              <c:idx val="4"/>
              <c:layout>
                <c:manualLayout>
                  <c:x val="-4.1898461296769864E-2"/>
                  <c:y val="-0.1190476190476191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NF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'Base de Cálculo'!$B$547:$B$551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Cálculo'!$C$547:$C$551</c:f>
              <c:numCache>
                <c:formatCode>0.00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marker val="1"/>
        <c:axId val="91305472"/>
        <c:axId val="91307008"/>
      </c:lineChart>
      <c:catAx>
        <c:axId val="91305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1307008"/>
        <c:crosses val="autoZero"/>
        <c:auto val="1"/>
        <c:lblAlgn val="ctr"/>
        <c:lblOffset val="100"/>
        <c:tickLblSkip val="1"/>
        <c:tickMarkSkip val="1"/>
      </c:catAx>
      <c:valAx>
        <c:axId val="9130700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000" b="0"/>
                  <a:t>nº de casos notificados/ 100.000 hab.ano</a:t>
                </a:r>
              </a:p>
            </c:rich>
          </c:tx>
          <c:layout>
            <c:manualLayout>
              <c:xMode val="edge"/>
              <c:yMode val="edge"/>
              <c:x val="5.5247975519647718E-2"/>
              <c:y val="8.0019497562804645E-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13054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solidFill>
        <a:schemeClr val="bg1">
          <a:lumMod val="65000"/>
        </a:schemeClr>
      </a:solidFill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326" footer="0.4921259850000132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22433437077437721"/>
          <c:y val="9.2307681125659458E-2"/>
          <c:w val="0.73865056984723343"/>
          <c:h val="0.76222304515771711"/>
        </c:manualLayout>
      </c:layout>
      <c:barChart>
        <c:barDir val="col"/>
        <c:grouping val="clustered"/>
        <c:ser>
          <c:idx val="0"/>
          <c:order val="0"/>
          <c:tx>
            <c:strRef>
              <c:f>'Base de Cálculo'!$C$271</c:f>
              <c:strCache>
                <c:ptCount val="1"/>
                <c:pt idx="0">
                  <c:v>ton/dia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ctr"/>
            <c:showVal val="1"/>
          </c:dLbls>
          <c:cat>
            <c:numRef>
              <c:f>'Base de Cálculo'!$B$272:$B$276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Cálculo'!$C$272:$C$276</c:f>
              <c:numCache>
                <c:formatCode>0.0</c:formatCode>
                <c:ptCount val="5"/>
                <c:pt idx="0">
                  <c:v>560.79999999999995</c:v>
                </c:pt>
                <c:pt idx="1">
                  <c:v>539.1</c:v>
                </c:pt>
                <c:pt idx="2">
                  <c:v>544.29999999999995</c:v>
                </c:pt>
                <c:pt idx="3">
                  <c:v>546.9</c:v>
                </c:pt>
                <c:pt idx="4">
                  <c:v>551</c:v>
                </c:pt>
              </c:numCache>
            </c:numRef>
          </c:val>
        </c:ser>
        <c:axId val="91343872"/>
        <c:axId val="91349760"/>
      </c:barChart>
      <c:catAx>
        <c:axId val="913438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1349760"/>
        <c:crosses val="autoZero"/>
        <c:auto val="1"/>
        <c:lblAlgn val="ctr"/>
        <c:lblOffset val="100"/>
      </c:catAx>
      <c:valAx>
        <c:axId val="9134976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Resíduo:</a:t>
                </a:r>
                <a:r>
                  <a:rPr lang="pt-BR" b="0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pt-BR" b="0">
                    <a:latin typeface="Arial" pitchFamily="34" charset="0"/>
                    <a:cs typeface="Arial" pitchFamily="34" charset="0"/>
                  </a:rPr>
                  <a:t>ton/dia</a:t>
                </a:r>
              </a:p>
            </c:rich>
          </c:tx>
          <c:layout>
            <c:manualLayout>
              <c:xMode val="edge"/>
              <c:yMode val="edge"/>
              <c:x val="3.269668214550104E-2"/>
              <c:y val="0.2915267749207697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134387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835" footer="0.3149606200000083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2010</a:t>
            </a:r>
          </a:p>
        </c:rich>
      </c:tx>
      <c:layout>
        <c:manualLayout>
          <c:xMode val="edge"/>
          <c:yMode val="edge"/>
          <c:x val="0.39669602564501588"/>
          <c:y val="0"/>
        </c:manualLayout>
      </c:layout>
      <c:overlay val="1"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6"/>
          <c:dPt>
            <c:idx val="0"/>
          </c:dPt>
          <c:dPt>
            <c:idx val="1"/>
          </c:dPt>
          <c:dLbls>
            <c:dLbl>
              <c:idx val="0"/>
              <c:layout>
                <c:manualLayout>
                  <c:x val="-0.23266906316227495"/>
                  <c:y val="3.4728463382664609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0.23264530049356891"/>
                  <c:y val="-9.3520151830803228E-2"/>
                </c:manualLayout>
              </c:layout>
              <c:dLblPos val="bestFi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  <c:showLeaderLines val="1"/>
          </c:dLbls>
          <c:cat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952" footer="0.3149606200000095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'Base de Cálculo'!$C$462</c:f>
              <c:strCache>
                <c:ptCount val="1"/>
                <c:pt idx="0">
                  <c:v>Sem dados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Cálculo'!$B$463:$B$466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Cálculo'!$C$463:$C$466</c:f>
              <c:numCache>
                <c:formatCode>0</c:formatCode>
                <c:ptCount val="4"/>
                <c:pt idx="0">
                  <c:v>25</c:v>
                </c:pt>
                <c:pt idx="1">
                  <c:v>19</c:v>
                </c:pt>
                <c:pt idx="2">
                  <c:v>18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'Base de Cálculo'!$D$462</c:f>
              <c:strCache>
                <c:ptCount val="1"/>
                <c:pt idx="0">
                  <c:v>Ruim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spPr>
              <a:noFill/>
              <a:ln w="25400">
                <a:noFill/>
              </a:ln>
            </c:spPr>
            <c:showVal val="1"/>
          </c:dLbls>
          <c:cat>
            <c:numRef>
              <c:f>'Base de Cálculo'!$B$463:$B$466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Cálculo'!$D$463:$D$466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'Base de Cálculo'!$E$462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Cálculo'!$B$463:$B$466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Cálculo'!$E$463:$E$466</c:f>
              <c:numCache>
                <c:formatCode>0</c:formatCode>
                <c:ptCount val="4"/>
                <c:pt idx="0">
                  <c:v>37</c:v>
                </c:pt>
                <c:pt idx="1">
                  <c:v>43</c:v>
                </c:pt>
                <c:pt idx="2">
                  <c:v>41</c:v>
                </c:pt>
                <c:pt idx="3">
                  <c:v>49</c:v>
                </c:pt>
              </c:numCache>
            </c:numRef>
          </c:val>
        </c:ser>
        <c:ser>
          <c:idx val="3"/>
          <c:order val="3"/>
          <c:tx>
            <c:strRef>
              <c:f>'Base de Cálculo'!$F$462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rgbClr val="0099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Cálculo'!$B$463:$B$466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Cálculo'!$F$463:$F$466</c:f>
              <c:numCache>
                <c:formatCode>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overlap val="100"/>
        <c:axId val="91750400"/>
        <c:axId val="91751936"/>
      </c:barChart>
      <c:catAx>
        <c:axId val="917504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1751936"/>
        <c:crosses val="autoZero"/>
        <c:auto val="1"/>
        <c:lblAlgn val="ctr"/>
        <c:lblOffset val="100"/>
      </c:catAx>
      <c:valAx>
        <c:axId val="91751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nº de municípios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1750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577217535928147"/>
          <c:y val="0.8708368767776562"/>
          <c:w val="0.6437062097616929"/>
          <c:h val="9.1667039660805916E-2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'Base de Cálculo'!$C$600</c:f>
              <c:strCache>
                <c:ptCount val="1"/>
                <c:pt idx="0">
                  <c:v>Adequado</c:v>
                </c:pt>
              </c:strCache>
            </c:strRef>
          </c:tx>
          <c:spPr>
            <a:solidFill>
              <a:srgbClr val="008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Cálculo'!$B$601:$B$605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Cálculo'!$C$601:$C$605</c:f>
              <c:numCache>
                <c:formatCode>0</c:formatCode>
                <c:ptCount val="5"/>
                <c:pt idx="0">
                  <c:v>23</c:v>
                </c:pt>
                <c:pt idx="1">
                  <c:v>21</c:v>
                </c:pt>
                <c:pt idx="2">
                  <c:v>42</c:v>
                </c:pt>
                <c:pt idx="3">
                  <c:v>42</c:v>
                </c:pt>
                <c:pt idx="4">
                  <c:v>51</c:v>
                </c:pt>
              </c:numCache>
            </c:numRef>
          </c:val>
        </c:ser>
        <c:ser>
          <c:idx val="1"/>
          <c:order val="1"/>
          <c:tx>
            <c:strRef>
              <c:f>'Base de Cálculo'!$D$600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Cálculo'!$B$601:$B$605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Cálculo'!$D$601:$D$605</c:f>
              <c:numCache>
                <c:formatCode>0</c:formatCode>
                <c:ptCount val="5"/>
                <c:pt idx="0">
                  <c:v>27</c:v>
                </c:pt>
                <c:pt idx="1">
                  <c:v>40</c:v>
                </c:pt>
                <c:pt idx="2">
                  <c:v>22</c:v>
                </c:pt>
                <c:pt idx="3">
                  <c:v>21</c:v>
                </c:pt>
                <c:pt idx="4">
                  <c:v>11</c:v>
                </c:pt>
              </c:numCache>
            </c:numRef>
          </c:val>
        </c:ser>
        <c:ser>
          <c:idx val="2"/>
          <c:order val="2"/>
          <c:tx>
            <c:strRef>
              <c:f>'Base de Cálculo'!$E$600</c:f>
              <c:strCache>
                <c:ptCount val="1"/>
                <c:pt idx="0">
                  <c:v>Inadequado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Cálculo'!$B$601:$B$605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Cálculo'!$E$601:$E$605</c:f>
              <c:numCache>
                <c:formatCode>0</c:formatCode>
                <c:ptCount val="5"/>
                <c:pt idx="0">
                  <c:v>14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overlap val="100"/>
        <c:axId val="91803648"/>
        <c:axId val="91805184"/>
      </c:barChart>
      <c:catAx>
        <c:axId val="918036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1805184"/>
        <c:crosses val="autoZero"/>
        <c:auto val="1"/>
        <c:lblAlgn val="ctr"/>
        <c:lblOffset val="100"/>
      </c:catAx>
      <c:valAx>
        <c:axId val="91805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nº de municípios</a:t>
                </a:r>
              </a:p>
            </c:rich>
          </c:tx>
          <c:layout>
            <c:manualLayout>
              <c:xMode val="edge"/>
              <c:yMode val="edge"/>
              <c:x val="3.6822026034624464E-2"/>
              <c:y val="0.1962963242034936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1803648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4105810800007379"/>
          <c:y val="0.85167464114832536"/>
          <c:w val="0.7128472243575158"/>
          <c:h val="0.10526315789473684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696" footer="0.3149606200000069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3431766319246599"/>
          <c:y val="5.0925925925925923E-2"/>
          <c:w val="0.61508956975045959"/>
          <c:h val="0.81662802566348314"/>
        </c:manualLayout>
      </c:layout>
      <c:barChart>
        <c:barDir val="col"/>
        <c:grouping val="stacked"/>
        <c:ser>
          <c:idx val="0"/>
          <c:order val="0"/>
          <c:tx>
            <c:strRef>
              <c:f>'Base de Cálculo'!$C$20</c:f>
              <c:strCache>
                <c:ptCount val="1"/>
                <c:pt idx="0">
                  <c:v>≤ 10</c:v>
                </c:pt>
              </c:strCache>
            </c:strRef>
          </c:tx>
          <c:spPr>
            <a:solidFill>
              <a:srgbClr val="FAEAB0"/>
            </a:solidFill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Cálculo'!$B$21:$B$25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Cálculo'!$C$21:$C$25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'Base de Cálculo'!$D$20</c:f>
              <c:strCache>
                <c:ptCount val="1"/>
                <c:pt idx="0">
                  <c:v>&gt; 10 e ≤ 30</c:v>
                </c:pt>
              </c:strCache>
            </c:strRef>
          </c:tx>
          <c:spPr>
            <a:solidFill>
              <a:srgbClr val="F6D766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Cálculo'!$B$21:$B$25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Cálculo'!$D$21:$D$25</c:f>
              <c:numCache>
                <c:formatCode>General</c:formatCode>
                <c:ptCount val="5"/>
                <c:pt idx="0">
                  <c:v>30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</c:numCache>
            </c:numRef>
          </c:val>
        </c:ser>
        <c:ser>
          <c:idx val="2"/>
          <c:order val="2"/>
          <c:tx>
            <c:strRef>
              <c:f>'Base de Cálculo'!$E$20</c:f>
              <c:strCache>
                <c:ptCount val="1"/>
                <c:pt idx="0">
                  <c:v>&gt; 30 e ≤ 50</c:v>
                </c:pt>
              </c:strCache>
            </c:strRef>
          </c:tx>
          <c:spPr>
            <a:solidFill>
              <a:srgbClr val="D5AA0D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Cálculo'!$B$21:$B$25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Cálculo'!$E$21:$E$25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</c:ser>
        <c:ser>
          <c:idx val="3"/>
          <c:order val="3"/>
          <c:tx>
            <c:strRef>
              <c:f>'Base de Cálculo'!$F$20</c:f>
              <c:strCache>
                <c:ptCount val="1"/>
                <c:pt idx="0">
                  <c:v>&gt; 50 e ≤ 70</c:v>
                </c:pt>
              </c:strCache>
            </c:strRef>
          </c:tx>
          <c:spPr>
            <a:solidFill>
              <a:srgbClr val="BD970B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Cálculo'!$B$21:$B$25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Cálculo'!$F$21:$F$25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</c:ser>
        <c:ser>
          <c:idx val="4"/>
          <c:order val="4"/>
          <c:tx>
            <c:strRef>
              <c:f>'Base de Cálculo'!$G$20</c:f>
              <c:strCache>
                <c:ptCount val="1"/>
                <c:pt idx="0">
                  <c:v>&gt; 70 e ≤ 100</c:v>
                </c:pt>
              </c:strCache>
            </c:strRef>
          </c:tx>
          <c:spPr>
            <a:solidFill>
              <a:srgbClr val="D3760F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Cálculo'!$B$21:$B$25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Cálculo'!$G$21:$G$25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er>
          <c:idx val="5"/>
          <c:order val="5"/>
          <c:tx>
            <c:strRef>
              <c:f>'Base de Cálculo'!$H$20</c:f>
              <c:strCache>
                <c:ptCount val="1"/>
                <c:pt idx="0">
                  <c:v>&gt; 100 e ≤ 1.000</c:v>
                </c:pt>
              </c:strCache>
            </c:strRef>
          </c:tx>
          <c:spPr>
            <a:solidFill>
              <a:srgbClr val="FE3E1E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Cálculo'!$B$21:$B$25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Cálculo'!$H$21:$H$25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  <c:ser>
          <c:idx val="6"/>
          <c:order val="6"/>
          <c:tx>
            <c:strRef>
              <c:f>'Base de Cálculo'!$I$20</c:f>
              <c:strCache>
                <c:ptCount val="1"/>
                <c:pt idx="0">
                  <c:v>&gt; 1.000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'Base de Cálculo'!$B$21:$B$25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Cálculo'!$I$21:$I$25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91899008"/>
        <c:axId val="91900544"/>
      </c:barChart>
      <c:catAx>
        <c:axId val="918990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1900544"/>
        <c:crosses val="autoZero"/>
        <c:auto val="1"/>
        <c:lblAlgn val="ctr"/>
        <c:lblOffset val="100"/>
      </c:catAx>
      <c:valAx>
        <c:axId val="91900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0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000" b="0">
                    <a:latin typeface="Arial" pitchFamily="34" charset="0"/>
                    <a:cs typeface="Arial" pitchFamily="34" charset="0"/>
                  </a:rPr>
                  <a:t>nº de municípios</a:t>
                </a:r>
              </a:p>
            </c:rich>
          </c:tx>
          <c:layout>
            <c:manualLayout>
              <c:xMode val="edge"/>
              <c:yMode val="edge"/>
              <c:x val="1.7579871481582045E-2"/>
              <c:y val="0.266241563554555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1899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5197634778411315"/>
          <c:y val="5.7951349831271093E-2"/>
          <c:w val="0.97837825444233262"/>
          <c:h val="0.92922806524184487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946" footer="0.3149606200000094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6390053571676474"/>
          <c:y val="5.1764705882352942E-2"/>
          <c:w val="0.59177867254176963"/>
          <c:h val="0.79991366373320949"/>
        </c:manualLayout>
      </c:layout>
      <c:barChart>
        <c:barDir val="col"/>
        <c:grouping val="stacked"/>
        <c:ser>
          <c:idx val="0"/>
          <c:order val="0"/>
          <c:tx>
            <c:strRef>
              <c:f>'Base de Cálculo'!$C$40</c:f>
              <c:strCache>
                <c:ptCount val="1"/>
                <c:pt idx="0">
                  <c:v>≤ 70%</c:v>
                </c:pt>
              </c:strCache>
            </c:strRef>
          </c:tx>
          <c:spPr>
            <a:solidFill>
              <a:srgbClr val="B3FFFF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Cálculo'!$B$41:$B$44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Cálculo'!$C$41:$C$44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'Base de Cálculo'!$D$40</c:f>
              <c:strCache>
                <c:ptCount val="1"/>
                <c:pt idx="0">
                  <c:v>&gt; 70% e ≤ 80%</c:v>
                </c:pt>
              </c:strCache>
            </c:strRef>
          </c:tx>
          <c:spPr>
            <a:solidFill>
              <a:srgbClr val="00A8A4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Cálculo'!$B$41:$B$44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Cálculo'!$D$41:$D$44</c:f>
              <c:numCache>
                <c:formatCode>General</c:formatCode>
                <c:ptCount val="4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'Base de Cálculo'!$E$40</c:f>
              <c:strCache>
                <c:ptCount val="1"/>
                <c:pt idx="0">
                  <c:v>&gt; 80% e ≤ 90%</c:v>
                </c:pt>
              </c:strCache>
            </c:strRef>
          </c:tx>
          <c:spPr>
            <a:solidFill>
              <a:srgbClr val="00808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Cálculo'!$B$41:$B$44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Cálculo'!$E$41:$E$44</c:f>
              <c:numCache>
                <c:formatCode>General</c:formatCode>
                <c:ptCount val="4"/>
                <c:pt idx="0">
                  <c:v>22</c:v>
                </c:pt>
                <c:pt idx="1">
                  <c:v>22</c:v>
                </c:pt>
                <c:pt idx="2">
                  <c:v>23</c:v>
                </c:pt>
                <c:pt idx="3">
                  <c:v>20</c:v>
                </c:pt>
              </c:numCache>
            </c:numRef>
          </c:val>
        </c:ser>
        <c:ser>
          <c:idx val="3"/>
          <c:order val="3"/>
          <c:tx>
            <c:strRef>
              <c:f>'Base de Cálculo'!$F$40</c:f>
              <c:strCache>
                <c:ptCount val="1"/>
                <c:pt idx="0">
                  <c:v>&gt; 90%</c:v>
                </c:pt>
              </c:strCache>
            </c:strRef>
          </c:tx>
          <c:spPr>
            <a:solidFill>
              <a:srgbClr val="005654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Cálculo'!$B$41:$B$44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Cálculo'!$F$41:$F$44</c:f>
              <c:numCache>
                <c:formatCode>General</c:formatCode>
                <c:ptCount val="4"/>
                <c:pt idx="0">
                  <c:v>25</c:v>
                </c:pt>
                <c:pt idx="1">
                  <c:v>26</c:v>
                </c:pt>
                <c:pt idx="2">
                  <c:v>25</c:v>
                </c:pt>
                <c:pt idx="3">
                  <c:v>29</c:v>
                </c:pt>
              </c:numCache>
            </c:numRef>
          </c:val>
        </c:ser>
        <c:overlap val="100"/>
        <c:axId val="91941120"/>
        <c:axId val="92479488"/>
      </c:barChart>
      <c:catAx>
        <c:axId val="919411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2479488"/>
        <c:crosses val="autoZero"/>
        <c:auto val="1"/>
        <c:lblAlgn val="ctr"/>
        <c:lblOffset val="100"/>
      </c:catAx>
      <c:valAx>
        <c:axId val="924794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0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000" b="0">
                    <a:latin typeface="Arial" pitchFamily="34" charset="0"/>
                    <a:cs typeface="Arial" pitchFamily="34" charset="0"/>
                  </a:rPr>
                  <a:t>nº de municípios</a:t>
                </a:r>
              </a:p>
            </c:rich>
          </c:tx>
          <c:layout>
            <c:manualLayout>
              <c:xMode val="edge"/>
              <c:yMode val="edge"/>
              <c:x val="2.6107623643818717E-2"/>
              <c:y val="0.224673297416770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194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6011732404417198"/>
          <c:y val="4.5768752590136755E-2"/>
          <c:w val="0.98305090895896086"/>
          <c:h val="0.9341027766266059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941" footer="0.3149606200000094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365206432529267"/>
          <c:y val="3.9532794249775384E-2"/>
          <c:w val="0.63401842778247064"/>
          <c:h val="0.75188969303367736"/>
        </c:manualLayout>
      </c:layout>
      <c:barChart>
        <c:barDir val="col"/>
        <c:grouping val="stacked"/>
        <c:ser>
          <c:idx val="0"/>
          <c:order val="0"/>
          <c:tx>
            <c:strRef>
              <c:f>'Base de Cálculo'!$C$57</c:f>
              <c:strCache>
                <c:ptCount val="1"/>
                <c:pt idx="0">
                  <c:v>Grupo 1</c:v>
                </c:pt>
              </c:strCache>
            </c:strRef>
          </c:tx>
          <c:spPr>
            <a:solidFill>
              <a:srgbClr val="7D1605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Cálculo'!$B$58:$B$60</c:f>
              <c:numCache>
                <c:formatCode>General</c:formatCode>
                <c:ptCount val="3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</c:numCache>
            </c:numRef>
          </c:cat>
          <c:val>
            <c:numRef>
              <c:f>'Base de Cálculo'!$C$58:$C$60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'Base de Cálculo'!$D$57</c:f>
              <c:strCache>
                <c:ptCount val="1"/>
                <c:pt idx="0">
                  <c:v>Grupo 2</c:v>
                </c:pt>
              </c:strCache>
            </c:strRef>
          </c:tx>
          <c:spPr>
            <a:solidFill>
              <a:srgbClr val="CC66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Cálculo'!$B$58:$B$60</c:f>
              <c:numCache>
                <c:formatCode>General</c:formatCode>
                <c:ptCount val="3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</c:numCache>
            </c:numRef>
          </c:cat>
          <c:val>
            <c:numRef>
              <c:f>'Base de Cálculo'!$D$58:$D$60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'Base de Cálculo'!$E$57</c:f>
              <c:strCache>
                <c:ptCount val="1"/>
                <c:pt idx="0">
                  <c:v>Grupo 3</c:v>
                </c:pt>
              </c:strCache>
            </c:strRef>
          </c:tx>
          <c:spPr>
            <a:solidFill>
              <a:srgbClr val="DCA44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Cálculo'!$B$58:$B$60</c:f>
              <c:numCache>
                <c:formatCode>General</c:formatCode>
                <c:ptCount val="3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</c:numCache>
            </c:numRef>
          </c:cat>
          <c:val>
            <c:numRef>
              <c:f>'Base de Cálculo'!$E$58:$E$60</c:f>
              <c:numCache>
                <c:formatCode>General</c:formatCode>
                <c:ptCount val="3"/>
                <c:pt idx="0">
                  <c:v>41</c:v>
                </c:pt>
                <c:pt idx="1">
                  <c:v>36</c:v>
                </c:pt>
                <c:pt idx="2">
                  <c:v>36</c:v>
                </c:pt>
              </c:numCache>
            </c:numRef>
          </c:val>
        </c:ser>
        <c:ser>
          <c:idx val="3"/>
          <c:order val="3"/>
          <c:tx>
            <c:strRef>
              <c:f>'Base de Cálculo'!$F$57</c:f>
              <c:strCache>
                <c:ptCount val="1"/>
                <c:pt idx="0">
                  <c:v>Grupo 4</c:v>
                </c:pt>
              </c:strCache>
            </c:strRef>
          </c:tx>
          <c:spPr>
            <a:solidFill>
              <a:srgbClr val="E4BA6E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Cálculo'!$B$58:$B$60</c:f>
              <c:numCache>
                <c:formatCode>General</c:formatCode>
                <c:ptCount val="3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</c:numCache>
            </c:numRef>
          </c:cat>
          <c:val>
            <c:numRef>
              <c:f>'Base de Cálculo'!$F$58:$F$60</c:f>
              <c:numCache>
                <c:formatCode>General</c:formatCode>
                <c:ptCount val="3"/>
                <c:pt idx="0">
                  <c:v>12</c:v>
                </c:pt>
                <c:pt idx="1">
                  <c:v>17</c:v>
                </c:pt>
                <c:pt idx="2">
                  <c:v>15</c:v>
                </c:pt>
              </c:numCache>
            </c:numRef>
          </c:val>
        </c:ser>
        <c:ser>
          <c:idx val="4"/>
          <c:order val="4"/>
          <c:tx>
            <c:strRef>
              <c:f>'Base de Cálculo'!$G$57</c:f>
              <c:strCache>
                <c:ptCount val="1"/>
                <c:pt idx="0">
                  <c:v>Grupo 5</c:v>
                </c:pt>
              </c:strCache>
            </c:strRef>
          </c:tx>
          <c:spPr>
            <a:solidFill>
              <a:srgbClr val="F0D8AE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Cálculo'!$B$58:$B$60</c:f>
              <c:numCache>
                <c:formatCode>General</c:formatCode>
                <c:ptCount val="3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</c:numCache>
            </c:numRef>
          </c:cat>
          <c:val>
            <c:numRef>
              <c:f>'Base de Cálculo'!$G$58:$G$60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overlap val="100"/>
        <c:axId val="92562176"/>
        <c:axId val="92563712"/>
      </c:barChart>
      <c:catAx>
        <c:axId val="925621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2563712"/>
        <c:crosses val="autoZero"/>
        <c:auto val="1"/>
        <c:lblAlgn val="ctr"/>
        <c:lblOffset val="100"/>
      </c:catAx>
      <c:valAx>
        <c:axId val="92563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nº de municípios</a:t>
                </a:r>
              </a:p>
            </c:rich>
          </c:tx>
          <c:layout>
            <c:manualLayout>
              <c:xMode val="edge"/>
              <c:yMode val="edge"/>
              <c:x val="1.4338449629280211E-2"/>
              <c:y val="0.2613353593958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2562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6029826916796694"/>
          <c:y val="5.3358198646221856E-2"/>
          <c:w val="0.9734404973571853"/>
          <c:h val="0.93689828245153572"/>
        </c:manualLayout>
      </c:layout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1052" footer="0.3149606200000105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688291273117614"/>
          <c:y val="5.1400566183096283E-2"/>
          <c:w val="0.18532510941717809"/>
          <c:h val="0.79822506561679785"/>
        </c:manualLayout>
      </c:layout>
      <c:barChart>
        <c:barDir val="col"/>
        <c:grouping val="stacked"/>
        <c:ser>
          <c:idx val="0"/>
          <c:order val="0"/>
          <c:tx>
            <c:strRef>
              <c:f>'Base de Cálculo'!$C$73</c:f>
              <c:strCache>
                <c:ptCount val="1"/>
                <c:pt idx="0">
                  <c:v>≤ 0,6 </c:v>
                </c:pt>
              </c:strCache>
            </c:strRef>
          </c:tx>
          <c:spPr>
            <a:solidFill>
              <a:srgbClr val="B42B00"/>
            </a:solidFill>
          </c:spPr>
          <c:cat>
            <c:numRef>
              <c:f>'Base de Cálculo'!$B$74</c:f>
              <c:numCache>
                <c:formatCode>General</c:formatCode>
                <c:ptCount val="1"/>
                <c:pt idx="0">
                  <c:v>2000</c:v>
                </c:pt>
              </c:numCache>
            </c:numRef>
          </c:cat>
          <c:val>
            <c:numRef>
              <c:f>'Base de Cálculo'!$C$74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'Base de Cálculo'!$D$73</c:f>
              <c:strCache>
                <c:ptCount val="1"/>
                <c:pt idx="0">
                  <c:v>&gt; 0,6 e ≤ 0,7 </c:v>
                </c:pt>
              </c:strCache>
            </c:strRef>
          </c:tx>
          <c:spPr>
            <a:solidFill>
              <a:srgbClr val="FF7C53"/>
            </a:solidFill>
          </c:spPr>
          <c:cat>
            <c:numRef>
              <c:f>'Base de Cálculo'!$B$74</c:f>
              <c:numCache>
                <c:formatCode>General</c:formatCode>
                <c:ptCount val="1"/>
                <c:pt idx="0">
                  <c:v>2000</c:v>
                </c:pt>
              </c:numCache>
            </c:numRef>
          </c:cat>
          <c:val>
            <c:numRef>
              <c:f>'Base de Cálculo'!$D$74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'Base de Cálculo'!$E$73</c:f>
              <c:strCache>
                <c:ptCount val="1"/>
                <c:pt idx="0">
                  <c:v>&gt; 0,7 e ≤ 0,8</c:v>
                </c:pt>
              </c:strCache>
            </c:strRef>
          </c:tx>
          <c:spPr>
            <a:solidFill>
              <a:srgbClr val="FFB66D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Cálculo'!$B$74</c:f>
              <c:numCache>
                <c:formatCode>General</c:formatCode>
                <c:ptCount val="1"/>
                <c:pt idx="0">
                  <c:v>2000</c:v>
                </c:pt>
              </c:numCache>
            </c:numRef>
          </c:cat>
          <c:val>
            <c:numRef>
              <c:f>'Base de Cálculo'!$E$74</c:f>
              <c:numCache>
                <c:formatCode>0</c:formatCode>
                <c:ptCount val="1"/>
                <c:pt idx="0">
                  <c:v>52</c:v>
                </c:pt>
              </c:numCache>
            </c:numRef>
          </c:val>
        </c:ser>
        <c:ser>
          <c:idx val="3"/>
          <c:order val="3"/>
          <c:tx>
            <c:strRef>
              <c:f>'Base de Cálculo'!$F$73</c:f>
              <c:strCache>
                <c:ptCount val="1"/>
                <c:pt idx="0">
                  <c:v>&gt; 0,8 e ≤ 0,9</c:v>
                </c:pt>
              </c:strCache>
            </c:strRef>
          </c:tx>
          <c:spPr>
            <a:solidFill>
              <a:srgbClr val="F6D766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Cálculo'!$B$74</c:f>
              <c:numCache>
                <c:formatCode>General</c:formatCode>
                <c:ptCount val="1"/>
                <c:pt idx="0">
                  <c:v>2000</c:v>
                </c:pt>
              </c:numCache>
            </c:numRef>
          </c:cat>
          <c:val>
            <c:numRef>
              <c:f>'Base de Cálculo'!$F$74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'Base de Cálculo'!$G$73</c:f>
              <c:strCache>
                <c:ptCount val="1"/>
                <c:pt idx="0">
                  <c:v>&gt; 0,9</c:v>
                </c:pt>
              </c:strCache>
            </c:strRef>
          </c:tx>
          <c:spPr>
            <a:solidFill>
              <a:srgbClr val="FFFFB9"/>
            </a:solidFill>
          </c:spPr>
          <c:cat>
            <c:numRef>
              <c:f>'Base de Cálculo'!$B$74</c:f>
              <c:numCache>
                <c:formatCode>General</c:formatCode>
                <c:ptCount val="1"/>
                <c:pt idx="0">
                  <c:v>2000</c:v>
                </c:pt>
              </c:numCache>
            </c:numRef>
          </c:cat>
          <c:val>
            <c:numRef>
              <c:f>'Base de Cálculo'!$G$74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overlap val="100"/>
        <c:axId val="92706688"/>
        <c:axId val="92708224"/>
      </c:barChart>
      <c:catAx>
        <c:axId val="927066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2708224"/>
        <c:crosses val="autoZero"/>
        <c:auto val="1"/>
        <c:lblAlgn val="ctr"/>
        <c:lblOffset val="100"/>
      </c:catAx>
      <c:valAx>
        <c:axId val="927082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0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000" b="0">
                    <a:latin typeface="Arial" pitchFamily="34" charset="0"/>
                    <a:cs typeface="Arial" pitchFamily="34" charset="0"/>
                  </a:rPr>
                  <a:t>nº de municípios</a:t>
                </a:r>
              </a:p>
            </c:rich>
          </c:tx>
          <c:layout>
            <c:manualLayout>
              <c:xMode val="edge"/>
              <c:yMode val="edge"/>
              <c:x val="5.3867912180268804E-2"/>
              <c:y val="0.233004955098101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2706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6249022809156729"/>
          <c:y val="0.10255617150995139"/>
          <c:w val="0.94768925537851068"/>
          <c:h val="0.85883643468333271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941" footer="0.3149606200000094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1275669458672269"/>
          <c:y val="4.8644483343007694E-2"/>
          <c:w val="0.56020875750860033"/>
          <c:h val="0.8464968833754607"/>
        </c:manualLayout>
      </c:layout>
      <c:barChart>
        <c:barDir val="col"/>
        <c:grouping val="stacked"/>
        <c:ser>
          <c:idx val="0"/>
          <c:order val="0"/>
          <c:tx>
            <c:strRef>
              <c:f>'Base de Cálculo'!$C$121</c:f>
              <c:strCache>
                <c:ptCount val="1"/>
                <c:pt idx="0">
                  <c:v>Industriais</c:v>
                </c:pt>
              </c:strCache>
            </c:strRef>
          </c:tx>
          <c:spPr>
            <a:solidFill>
              <a:srgbClr val="996633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Cálculo'!$B$122:$B$125</c:f>
              <c:numCache>
                <c:formatCode>0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Cálculo'!$C$122:$C$125</c:f>
              <c:numCache>
                <c:formatCode>#,##0</c:formatCode>
                <c:ptCount val="4"/>
                <c:pt idx="0">
                  <c:v>3249</c:v>
                </c:pt>
                <c:pt idx="1">
                  <c:v>3386</c:v>
                </c:pt>
                <c:pt idx="2">
                  <c:v>3489</c:v>
                </c:pt>
                <c:pt idx="3">
                  <c:v>3604</c:v>
                </c:pt>
              </c:numCache>
            </c:numRef>
          </c:val>
        </c:ser>
        <c:ser>
          <c:idx val="1"/>
          <c:order val="1"/>
          <c:tx>
            <c:strRef>
              <c:f>'Base de Cálculo'!$D$121</c:f>
              <c:strCache>
                <c:ptCount val="1"/>
                <c:pt idx="0">
                  <c:v>Comércio</c:v>
                </c:pt>
              </c:strCache>
            </c:strRef>
          </c:tx>
          <c:spPr>
            <a:solidFill>
              <a:srgbClr val="948A54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Cálculo'!$B$122:$B$125</c:f>
              <c:numCache>
                <c:formatCode>0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Cálculo'!$D$122:$D$125</c:f>
              <c:numCache>
                <c:formatCode>#,##0</c:formatCode>
                <c:ptCount val="4"/>
                <c:pt idx="0">
                  <c:v>12835</c:v>
                </c:pt>
                <c:pt idx="1">
                  <c:v>13458</c:v>
                </c:pt>
                <c:pt idx="2">
                  <c:v>14030</c:v>
                </c:pt>
                <c:pt idx="3">
                  <c:v>14640</c:v>
                </c:pt>
              </c:numCache>
            </c:numRef>
          </c:val>
        </c:ser>
        <c:ser>
          <c:idx val="2"/>
          <c:order val="2"/>
          <c:tx>
            <c:strRef>
              <c:f>'Base de Cálculo'!$E$121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rgbClr val="FFCC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inBase"/>
            <c:showVal val="1"/>
          </c:dLbls>
          <c:cat>
            <c:numRef>
              <c:f>'Base de Cálculo'!$B$122:$B$125</c:f>
              <c:numCache>
                <c:formatCode>0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Cálculo'!$E$122:$E$125</c:f>
              <c:numCache>
                <c:formatCode>#,##0</c:formatCode>
                <c:ptCount val="4"/>
                <c:pt idx="0">
                  <c:v>8865</c:v>
                </c:pt>
                <c:pt idx="1">
                  <c:v>9241</c:v>
                </c:pt>
                <c:pt idx="2">
                  <c:v>9935</c:v>
                </c:pt>
                <c:pt idx="3">
                  <c:v>10656</c:v>
                </c:pt>
              </c:numCache>
            </c:numRef>
          </c:val>
        </c:ser>
        <c:overlap val="100"/>
        <c:axId val="92621056"/>
        <c:axId val="92635136"/>
      </c:barChart>
      <c:catAx>
        <c:axId val="92621056"/>
        <c:scaling>
          <c:orientation val="minMax"/>
        </c:scaling>
        <c:axPos val="b"/>
        <c:numFmt formatCode="0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2635136"/>
        <c:crosses val="autoZero"/>
        <c:auto val="1"/>
        <c:lblAlgn val="ctr"/>
        <c:lblOffset val="100"/>
      </c:catAx>
      <c:valAx>
        <c:axId val="9263513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nº  de estabelecimentos</a:t>
                </a:r>
              </a:p>
            </c:rich>
          </c:tx>
          <c:layout>
            <c:manualLayout>
              <c:xMode val="edge"/>
              <c:yMode val="edge"/>
              <c:x val="1.2770038360589542E-2"/>
              <c:y val="0.2220911920893609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262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5804159095497681"/>
          <c:y val="0.27702444171222784"/>
          <c:w val="0.98145315970119118"/>
          <c:h val="0.73829387605619068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846" footer="0.3149606200000084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99052451660091"/>
          <c:y val="0.11063852775625221"/>
          <c:w val="0.53059737905001658"/>
          <c:h val="0.69361846247189696"/>
        </c:manualLayout>
      </c:layout>
      <c:barChart>
        <c:barDir val="col"/>
        <c:grouping val="clustered"/>
        <c:ser>
          <c:idx val="0"/>
          <c:order val="0"/>
          <c:tx>
            <c:strRef>
              <c:f>'Base de Cálculo'!$C$105</c:f>
              <c:strCache>
                <c:ptCount val="1"/>
                <c:pt idx="0">
                  <c:v>Pecuária</c:v>
                </c:pt>
              </c:strCache>
            </c:strRef>
          </c:tx>
          <c:spPr>
            <a:solidFill>
              <a:srgbClr val="6E4924"/>
            </a:solidFill>
          </c:spPr>
          <c:cat>
            <c:numRef>
              <c:f>'Base de Cálculo'!$B$106:$B$109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Cálculo'!$C$106:$C$109</c:f>
              <c:numCache>
                <c:formatCode>#,##0</c:formatCode>
                <c:ptCount val="4"/>
                <c:pt idx="0">
                  <c:v>1140142</c:v>
                </c:pt>
                <c:pt idx="1">
                  <c:v>1096552</c:v>
                </c:pt>
                <c:pt idx="2">
                  <c:v>1095490</c:v>
                </c:pt>
                <c:pt idx="3">
                  <c:v>1170428</c:v>
                </c:pt>
              </c:numCache>
            </c:numRef>
          </c:val>
        </c:ser>
        <c:ser>
          <c:idx val="1"/>
          <c:order val="1"/>
          <c:tx>
            <c:strRef>
              <c:f>'Base de Cálculo'!$D$105</c:f>
              <c:strCache>
                <c:ptCount val="1"/>
                <c:pt idx="0">
                  <c:v>Avicultura</c:v>
                </c:pt>
              </c:strCache>
            </c:strRef>
          </c:tx>
          <c:spPr>
            <a:solidFill>
              <a:srgbClr val="6F6B23"/>
            </a:solidFill>
          </c:spPr>
          <c:cat>
            <c:numRef>
              <c:f>'Base de Cálculo'!$B$106:$B$109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Cálculo'!$D$106:$D$109</c:f>
              <c:numCache>
                <c:formatCode>#,##0</c:formatCode>
                <c:ptCount val="4"/>
                <c:pt idx="0">
                  <c:v>17976911</c:v>
                </c:pt>
                <c:pt idx="1">
                  <c:v>16777768</c:v>
                </c:pt>
                <c:pt idx="2">
                  <c:v>14491118</c:v>
                </c:pt>
                <c:pt idx="3">
                  <c:v>9057359</c:v>
                </c:pt>
              </c:numCache>
            </c:numRef>
          </c:val>
        </c:ser>
        <c:ser>
          <c:idx val="2"/>
          <c:order val="2"/>
          <c:tx>
            <c:strRef>
              <c:f>'Base de Cálculo'!$E$105</c:f>
              <c:strCache>
                <c:ptCount val="1"/>
                <c:pt idx="0">
                  <c:v>Suinocultura</c:v>
                </c:pt>
              </c:strCache>
            </c:strRef>
          </c:tx>
          <c:spPr>
            <a:solidFill>
              <a:srgbClr val="D29B00"/>
            </a:solidFill>
          </c:spPr>
          <c:cat>
            <c:numRef>
              <c:f>'Base de Cálculo'!$B$106:$B$109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Cálculo'!$E$106:$E$109</c:f>
              <c:numCache>
                <c:formatCode>#,##0</c:formatCode>
                <c:ptCount val="4"/>
                <c:pt idx="0">
                  <c:v>94853</c:v>
                </c:pt>
                <c:pt idx="1">
                  <c:v>91226</c:v>
                </c:pt>
                <c:pt idx="2">
                  <c:v>83081</c:v>
                </c:pt>
                <c:pt idx="3">
                  <c:v>77782</c:v>
                </c:pt>
              </c:numCache>
            </c:numRef>
          </c:val>
        </c:ser>
        <c:axId val="92660864"/>
        <c:axId val="92662400"/>
      </c:barChart>
      <c:catAx>
        <c:axId val="92660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pt-BR"/>
          </a:p>
        </c:txPr>
        <c:crossAx val="92662400"/>
        <c:crosses val="autoZero"/>
        <c:auto val="1"/>
        <c:lblAlgn val="ctr"/>
        <c:lblOffset val="100"/>
      </c:catAx>
      <c:valAx>
        <c:axId val="92662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nº de animais</a:t>
                </a:r>
              </a:p>
            </c:rich>
          </c:tx>
          <c:layout>
            <c:manualLayout>
              <c:xMode val="edge"/>
              <c:yMode val="edge"/>
              <c:x val="1.1665208515602216E-5"/>
              <c:y val="0.2721405412558723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pt-BR"/>
          </a:p>
        </c:txPr>
        <c:crossAx val="92660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95921514668097"/>
          <c:y val="0.11297071129707113"/>
          <c:w val="0.22458680691029226"/>
          <c:h val="0.63598326359832635"/>
        </c:manualLayout>
      </c:layout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326" footer="0.4921259850000132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2865280623899002"/>
          <c:y val="7.7357543406304324E-2"/>
          <c:w val="0.68291632205358288"/>
          <c:h val="0.78615143041036961"/>
        </c:manualLayout>
      </c:layout>
      <c:lineChart>
        <c:grouping val="standard"/>
        <c:ser>
          <c:idx val="0"/>
          <c:order val="0"/>
          <c:tx>
            <c:strRef>
              <c:f>'Base de Cálculo'!$C$561</c:f>
              <c:strCache>
                <c:ptCount val="1"/>
                <c:pt idx="0">
                  <c:v>n° de registros</c:v>
                </c:pt>
              </c:strCache>
            </c:strRef>
          </c:tx>
          <c:spPr>
            <a:ln w="25400">
              <a:solidFill>
                <a:srgbClr val="800080"/>
              </a:solidFill>
            </a:ln>
          </c:spPr>
          <c:marker>
            <c:symbol val="star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Val val="1"/>
          </c:dLbls>
          <c:cat>
            <c:numRef>
              <c:f>'Base de Cálculo'!$B$562:$B$565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'Base de Cálculo'!$C$562:$C$565</c:f>
              <c:numCache>
                <c:formatCode>General</c:formatCode>
                <c:ptCount val="4"/>
                <c:pt idx="0">
                  <c:v>7</c:v>
                </c:pt>
                <c:pt idx="1">
                  <c:v>9</c:v>
                </c:pt>
                <c:pt idx="2">
                  <c:v>14</c:v>
                </c:pt>
                <c:pt idx="3">
                  <c:v>1</c:v>
                </c:pt>
              </c:numCache>
            </c:numRef>
          </c:val>
        </c:ser>
        <c:marker val="1"/>
        <c:axId val="92772992"/>
        <c:axId val="92782976"/>
      </c:lineChart>
      <c:catAx>
        <c:axId val="927729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2782976"/>
        <c:crosses val="autoZero"/>
        <c:auto val="1"/>
        <c:lblAlgn val="ctr"/>
        <c:lblOffset val="100"/>
      </c:catAx>
      <c:valAx>
        <c:axId val="92782976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</a:t>
                </a:r>
                <a:r>
                  <a:rPr lang="pt-BR" b="0">
                    <a:latin typeface="Arial"/>
                    <a:cs typeface="Arial"/>
                  </a:rPr>
                  <a:t>º de r</a:t>
                </a:r>
                <a:r>
                  <a:rPr lang="pt-BR" b="0">
                    <a:latin typeface="Arial" pitchFamily="34" charset="0"/>
                    <a:cs typeface="Arial" pitchFamily="34" charset="0"/>
                  </a:rPr>
                  <a:t>egistros de mortandade</a:t>
                </a:r>
              </a:p>
            </c:rich>
          </c:tx>
          <c:layout>
            <c:manualLayout>
              <c:xMode val="edge"/>
              <c:yMode val="edge"/>
              <c:x val="2.6070105722765965E-2"/>
              <c:y val="0.4055666169482118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277299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674" footer="0.3149606200000067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31379299386133402"/>
          <c:y val="7.3096814297464799E-2"/>
          <c:w val="0.65174505150303286"/>
          <c:h val="0.71745857498362253"/>
        </c:manualLayout>
      </c:layout>
      <c:lineChart>
        <c:grouping val="standard"/>
        <c:ser>
          <c:idx val="0"/>
          <c:order val="0"/>
          <c:tx>
            <c:strRef>
              <c:f>'Base de Cálculo'!$C$659</c:f>
              <c:strCache>
                <c:ptCount val="1"/>
                <c:pt idx="0">
                  <c:v>n. de atendimentos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 w="25400">
                <a:solidFill>
                  <a:srgbClr val="0066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'Base de Cálculo'!$B$660:$B$664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Cálculo'!$C$660:$C$664</c:f>
              <c:numCache>
                <c:formatCode>0</c:formatCode>
                <c:ptCount val="5"/>
                <c:pt idx="0">
                  <c:v>6</c:v>
                </c:pt>
                <c:pt idx="1">
                  <c:v>13</c:v>
                </c:pt>
                <c:pt idx="2">
                  <c:v>7</c:v>
                </c:pt>
                <c:pt idx="3">
                  <c:v>12</c:v>
                </c:pt>
                <c:pt idx="4">
                  <c:v>5</c:v>
                </c:pt>
              </c:numCache>
            </c:numRef>
          </c:val>
        </c:ser>
        <c:marker val="1"/>
        <c:axId val="92807168"/>
        <c:axId val="92808704"/>
      </c:lineChart>
      <c:catAx>
        <c:axId val="928071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2808704"/>
        <c:crosses val="autoZero"/>
        <c:auto val="1"/>
        <c:lblAlgn val="ctr"/>
        <c:lblOffset val="100"/>
      </c:catAx>
      <c:valAx>
        <c:axId val="9280870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n° de atendimentos</a:t>
                </a:r>
              </a:p>
            </c:rich>
          </c:tx>
          <c:layout>
            <c:manualLayout>
              <c:xMode val="edge"/>
              <c:yMode val="edge"/>
              <c:x val="5.1661911826239117E-2"/>
              <c:y val="0.3072288713910761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2807168"/>
        <c:crosses val="autoZero"/>
        <c:crossBetween val="between"/>
        <c:majorUnit val="4"/>
      </c:valAx>
    </c:plotArea>
    <c:plotVisOnly val="1"/>
    <c:dispBlanksAs val="gap"/>
  </c:chart>
  <c:printSettings>
    <c:headerFooter/>
    <c:pageMargins b="0.78740157499999996" l="0.511811024" r="0.511811024" t="0.78740157499999996" header="0.31496062000000696" footer="0.3149606200000069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2009</a:t>
            </a:r>
          </a:p>
        </c:rich>
      </c:tx>
      <c:layout>
        <c:manualLayout>
          <c:xMode val="edge"/>
          <c:yMode val="edge"/>
          <c:x val="0.38932283464568568"/>
          <c:y val="8.1302937569485041E-3"/>
        </c:manualLayout>
      </c:layout>
      <c:overlay val="1"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dLbl>
              <c:idx val="0"/>
              <c:layout>
                <c:manualLayout>
                  <c:x val="-0.11037729658792635"/>
                  <c:y val="8.1736124447858646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0.17862737860892389"/>
                  <c:y val="-0.19425965047052046"/>
                </c:manualLayout>
              </c:layout>
              <c:dLblPos val="bestFi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  <c:showLeaderLines val="1"/>
          </c:dLbls>
          <c:cat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</c:ser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963" footer="0.3149606200000096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307327341919161"/>
          <c:y val="7.5213634719089123E-2"/>
          <c:w val="0.65158954437668204"/>
          <c:h val="0.64046805816378904"/>
        </c:manualLayout>
      </c:layout>
      <c:lineChart>
        <c:grouping val="standard"/>
        <c:ser>
          <c:idx val="0"/>
          <c:order val="0"/>
          <c:tx>
            <c:strRef>
              <c:f>'Base de Cálculo'!$C$676</c:f>
              <c:strCache>
                <c:ptCount val="1"/>
                <c:pt idx="0">
                  <c:v>Pluviométrico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pPr>
              <a:solidFill>
                <a:srgbClr val="A50021"/>
              </a:solidFill>
              <a:ln w="25400">
                <a:solidFill>
                  <a:srgbClr val="990033"/>
                </a:solidFill>
              </a:ln>
            </c:spPr>
          </c:marker>
          <c:dLbls>
            <c:dLbl>
              <c:idx val="0"/>
              <c:layout>
                <c:manualLayout>
                  <c:x val="-2.7750181359452921E-2"/>
                  <c:y val="-7.6794667184812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6.1667069687673303E-3"/>
                  <c:y val="-7.167502270582476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NF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spPr>
              <a:noFill/>
              <a:ln w="25400">
                <a:noFill/>
              </a:ln>
            </c:spPr>
            <c:showVal val="1"/>
          </c:dLbls>
          <c:cat>
            <c:numRef>
              <c:f>'Base de Cálculo'!$B$677:$B$678</c:f>
              <c:numCache>
                <c:formatCode>General</c:formatCode>
                <c:ptCount val="2"/>
                <c:pt idx="0">
                  <c:v>2010</c:v>
                </c:pt>
                <c:pt idx="1">
                  <c:v>2011</c:v>
                </c:pt>
              </c:numCache>
            </c:numRef>
          </c:cat>
          <c:val>
            <c:numRef>
              <c:f>'Base de Cálculo'!$C$677:$C$678</c:f>
              <c:numCache>
                <c:formatCode>0</c:formatCode>
                <c:ptCount val="2"/>
                <c:pt idx="0" formatCode="0.00">
                  <c:v>2.29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'Base de Cálculo'!$D$676</c:f>
              <c:strCache>
                <c:ptCount val="1"/>
                <c:pt idx="0">
                  <c:v>Hidrológico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 w="25400">
                <a:solidFill>
                  <a:srgbClr val="006600"/>
                </a:solidFill>
              </a:ln>
            </c:spPr>
          </c:marker>
          <c:dLbls>
            <c:dLbl>
              <c:idx val="1"/>
              <c:layout>
                <c:manualLayout>
                  <c:x val="-0.13122752429536869"/>
                  <c:y val="-5.631608926886238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NF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spPr>
              <a:noFill/>
              <a:ln w="25400">
                <a:noFill/>
              </a:ln>
            </c:spPr>
            <c:dLblPos val="l"/>
            <c:showVal val="1"/>
          </c:dLbls>
          <c:cat>
            <c:numRef>
              <c:f>'Base de Cálculo'!$B$677:$B$678</c:f>
              <c:numCache>
                <c:formatCode>General</c:formatCode>
                <c:ptCount val="2"/>
                <c:pt idx="0">
                  <c:v>2010</c:v>
                </c:pt>
                <c:pt idx="1">
                  <c:v>2011</c:v>
                </c:pt>
              </c:numCache>
            </c:numRef>
          </c:cat>
          <c:val>
            <c:numRef>
              <c:f>'Base de Cálculo'!$D$677:$D$678</c:f>
              <c:numCache>
                <c:formatCode>0</c:formatCode>
                <c:ptCount val="2"/>
                <c:pt idx="0" formatCode="0.00">
                  <c:v>0.23</c:v>
                </c:pt>
                <c:pt idx="1">
                  <c:v>0</c:v>
                </c:pt>
              </c:numCache>
            </c:numRef>
          </c:val>
        </c:ser>
        <c:marker val="1"/>
        <c:axId val="92843392"/>
        <c:axId val="92857472"/>
      </c:lineChart>
      <c:catAx>
        <c:axId val="92843392"/>
        <c:scaling>
          <c:orientation val="minMax"/>
        </c:scaling>
        <c:axPos val="b"/>
        <c:numFmt formatCode="General" sourceLinked="1"/>
        <c:tickLblPos val="nextTo"/>
        <c:crossAx val="92857472"/>
        <c:crosses val="autoZero"/>
        <c:auto val="1"/>
        <c:lblAlgn val="ctr"/>
        <c:lblOffset val="100"/>
      </c:catAx>
      <c:valAx>
        <c:axId val="9285747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pt-BR" b="0" baseline="0"/>
                  <a:t>estações / 1000 km</a:t>
                </a:r>
                <a:r>
                  <a:rPr lang="pt-BR" b="0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2.0581792172052395E-2"/>
              <c:y val="0.3943860286694932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crossAx val="928433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23502304147465439"/>
          <c:y val="0.88076923076923075"/>
          <c:w val="0.58064516129032262"/>
          <c:h val="8.461538461538462E-2"/>
        </c:manualLayout>
      </c:layout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691" footer="0.3149606200000069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2657818289057548"/>
          <c:y val="5.8187482818656933E-2"/>
          <c:w val="0.70574911297504495"/>
          <c:h val="0.77508767691578251"/>
        </c:manualLayout>
      </c:layout>
      <c:lineChart>
        <c:grouping val="standard"/>
        <c:ser>
          <c:idx val="0"/>
          <c:order val="0"/>
          <c:tx>
            <c:strRef>
              <c:f>'Base de Cálculo'!$C$701</c:f>
              <c:strCache>
                <c:ptCount val="1"/>
                <c:pt idx="0">
                  <c:v>nº de outorgas</c:v>
                </c:pt>
              </c:strCache>
            </c:strRef>
          </c:tx>
          <c:spPr>
            <a:ln>
              <a:solidFill>
                <a:srgbClr val="CC6600"/>
              </a:solidFill>
            </a:ln>
          </c:spPr>
          <c:marker>
            <c:spPr>
              <a:solidFill>
                <a:srgbClr val="CC6600"/>
              </a:solidFill>
              <a:ln w="25400">
                <a:solidFill>
                  <a:srgbClr val="CC66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'Base de Cálculo'!$B$702:$B$706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Cálculo'!$C$702:$C$706</c:f>
              <c:numCache>
                <c:formatCode>General</c:formatCode>
                <c:ptCount val="5"/>
                <c:pt idx="0">
                  <c:v>377</c:v>
                </c:pt>
                <c:pt idx="1">
                  <c:v>518</c:v>
                </c:pt>
                <c:pt idx="2">
                  <c:v>658</c:v>
                </c:pt>
                <c:pt idx="3">
                  <c:v>409</c:v>
                </c:pt>
                <c:pt idx="4" formatCode="0">
                  <c:v>603</c:v>
                </c:pt>
              </c:numCache>
            </c:numRef>
          </c:val>
        </c:ser>
        <c:marker val="1"/>
        <c:axId val="92902144"/>
        <c:axId val="92903680"/>
      </c:lineChart>
      <c:catAx>
        <c:axId val="929021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2903680"/>
        <c:crosses val="autoZero"/>
        <c:auto val="1"/>
        <c:lblAlgn val="ctr"/>
        <c:lblOffset val="100"/>
      </c:catAx>
      <c:valAx>
        <c:axId val="9290368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sz="1000" b="0" i="0" baseline="0">
                    <a:latin typeface="Arial" pitchFamily="34" charset="0"/>
                    <a:cs typeface="Arial" pitchFamily="34" charset="0"/>
                  </a:rPr>
                  <a:t>nº de outorgas</a:t>
                </a:r>
                <a:endParaRPr lang="pt-BR" sz="10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5881200333829239E-2"/>
              <c:y val="0.454194915776373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2902144"/>
        <c:crosses val="autoZero"/>
        <c:crossBetween val="between"/>
        <c:majorUnit val="100"/>
      </c:valAx>
    </c:plotArea>
    <c:plotVisOnly val="1"/>
    <c:dispBlanksAs val="gap"/>
  </c:chart>
  <c:printSettings>
    <c:headerFooter/>
    <c:pageMargins b="0.78740157499999996" l="0.511811024" r="0.511811024" t="0.78740157499999996" header="0.31496062000000691" footer="0.3149606200000069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27860193793068938"/>
          <c:y val="8.654953386678188E-2"/>
          <c:w val="0.66951003922263452"/>
          <c:h val="0.72565666892459679"/>
        </c:manualLayout>
      </c:layout>
      <c:lineChart>
        <c:grouping val="standard"/>
        <c:ser>
          <c:idx val="0"/>
          <c:order val="0"/>
          <c:tx>
            <c:strRef>
              <c:f>'Base de Cálculo'!$C$145</c:f>
              <c:strCache>
                <c:ptCount val="1"/>
                <c:pt idx="0">
                  <c:v>KW</c:v>
                </c:pt>
              </c:strCache>
            </c:strRef>
          </c:tx>
          <c:spPr>
            <a:ln w="25400">
              <a:solidFill>
                <a:srgbClr val="663300"/>
              </a:solidFill>
            </a:ln>
          </c:spPr>
          <c:marker>
            <c:spPr>
              <a:solidFill>
                <a:srgbClr val="663300"/>
              </a:solidFill>
              <a:ln w="25400">
                <a:solidFill>
                  <a:srgbClr val="6633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'Base de Cálculo'!$B$147:$B$148</c:f>
              <c:numCache>
                <c:formatCode>General</c:formatCode>
                <c:ptCount val="2"/>
                <c:pt idx="0">
                  <c:v>2009</c:v>
                </c:pt>
                <c:pt idx="1">
                  <c:v>2010</c:v>
                </c:pt>
              </c:numCache>
            </c:numRef>
          </c:cat>
          <c:val>
            <c:numRef>
              <c:f>'Base de Cálculo'!$C$147:$C$148</c:f>
              <c:numCache>
                <c:formatCode>#,##0</c:formatCode>
                <c:ptCount val="2"/>
                <c:pt idx="0">
                  <c:v>1396200</c:v>
                </c:pt>
                <c:pt idx="1">
                  <c:v>1396200</c:v>
                </c:pt>
              </c:numCache>
            </c:numRef>
          </c:val>
        </c:ser>
        <c:marker val="1"/>
        <c:axId val="98375552"/>
        <c:axId val="98377088"/>
      </c:lineChart>
      <c:catAx>
        <c:axId val="983755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8377088"/>
        <c:crosses val="autoZero"/>
        <c:auto val="1"/>
        <c:lblAlgn val="ctr"/>
        <c:lblOffset val="100"/>
      </c:catAx>
      <c:valAx>
        <c:axId val="98377088"/>
        <c:scaling>
          <c:orientation val="minMax"/>
          <c:min val="120000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1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100" b="0">
                    <a:latin typeface="Arial" pitchFamily="34" charset="0"/>
                    <a:cs typeface="Arial" pitchFamily="34" charset="0"/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1.4946313528990694E-2"/>
              <c:y val="0.4214635398836015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8375552"/>
        <c:crosses val="autoZero"/>
        <c:crossBetween val="between"/>
        <c:majorUnit val="100000"/>
      </c:valAx>
    </c:plotArea>
    <c:plotVisOnly val="1"/>
    <c:dispBlanksAs val="gap"/>
  </c:chart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23377217403349956"/>
          <c:y val="0.13089005235602094"/>
          <c:w val="0.71391796628802162"/>
          <c:h val="0.68460122416828983"/>
        </c:manualLayout>
      </c:layout>
      <c:barChart>
        <c:barDir val="col"/>
        <c:grouping val="stacked"/>
        <c:ser>
          <c:idx val="1"/>
          <c:order val="0"/>
          <c:tx>
            <c:strRef>
              <c:f>'Base de Cálculo'!$C$160</c:f>
              <c:strCache>
                <c:ptCount val="1"/>
                <c:pt idx="0">
                  <c:v>km2</c:v>
                </c:pt>
              </c:strCache>
            </c:strRef>
          </c:tx>
          <c:spPr>
            <a:solidFill>
              <a:srgbClr val="996633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pt-BR"/>
              </a:p>
            </c:txPr>
            <c:dLblPos val="inEnd"/>
            <c:showVal val="1"/>
          </c:dLbls>
          <c:cat>
            <c:numRef>
              <c:f>'Base de Cálculo'!$B$161:$B$164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'Base de Cálculo'!$C$161:$C$164</c:f>
              <c:numCache>
                <c:formatCode>#,##0</c:formatCode>
                <c:ptCount val="4"/>
                <c:pt idx="0">
                  <c:v>479.37</c:v>
                </c:pt>
                <c:pt idx="1">
                  <c:v>479.37</c:v>
                </c:pt>
                <c:pt idx="2">
                  <c:v>479</c:v>
                </c:pt>
                <c:pt idx="3">
                  <c:v>479.37599999999998</c:v>
                </c:pt>
              </c:numCache>
            </c:numRef>
          </c:val>
        </c:ser>
        <c:dLbls>
          <c:showVal val="1"/>
        </c:dLbls>
        <c:overlap val="100"/>
        <c:axId val="98421376"/>
        <c:axId val="98431360"/>
      </c:barChart>
      <c:catAx>
        <c:axId val="98421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431360"/>
        <c:crosses val="autoZero"/>
        <c:auto val="1"/>
        <c:lblAlgn val="ctr"/>
        <c:lblOffset val="100"/>
        <c:tickLblSkip val="1"/>
        <c:tickMarkSkip val="1"/>
      </c:catAx>
      <c:valAx>
        <c:axId val="98431360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km</a:t>
                </a:r>
                <a:r>
                  <a:rPr lang="pt-BR" sz="1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4.1770229067786845E-2"/>
              <c:y val="0.4091713875132124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42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solidFill>
        <a:schemeClr val="bg1">
          <a:lumMod val="6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292" footer="0.4921259850000129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3467127215776148"/>
          <c:y val="3.9759123617638878E-2"/>
          <c:w val="0.65064521479047288"/>
          <c:h val="0.75947919936635999"/>
        </c:manualLayout>
      </c:layout>
      <c:barChart>
        <c:barDir val="col"/>
        <c:grouping val="stacked"/>
        <c:ser>
          <c:idx val="0"/>
          <c:order val="0"/>
          <c:tx>
            <c:strRef>
              <c:f>'Base de Cálculo'!$C$401</c:f>
              <c:strCache>
                <c:ptCount val="1"/>
                <c:pt idx="0">
                  <c:v>Disponibilidade subterrânea per capita</c:v>
                </c:pt>
              </c:strCache>
            </c:strRef>
          </c:tx>
          <c:spPr>
            <a:solidFill>
              <a:srgbClr val="00CCFF"/>
            </a:solidFill>
          </c:spP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ctr"/>
            <c:showVal val="1"/>
          </c:dLbls>
          <c:cat>
            <c:numRef>
              <c:f>'Base de Cálculo'!$B$402:$B$406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Cálculo'!$C$402:$C$406</c:f>
              <c:numCache>
                <c:formatCode>0.0</c:formatCode>
                <c:ptCount val="5"/>
                <c:pt idx="0">
                  <c:v>333</c:v>
                </c:pt>
                <c:pt idx="1">
                  <c:v>333.39</c:v>
                </c:pt>
                <c:pt idx="2">
                  <c:v>330</c:v>
                </c:pt>
                <c:pt idx="3">
                  <c:v>332.5</c:v>
                </c:pt>
                <c:pt idx="4">
                  <c:v>329.12422840435346</c:v>
                </c:pt>
              </c:numCache>
            </c:numRef>
          </c:val>
        </c:ser>
        <c:overlap val="100"/>
        <c:axId val="98461952"/>
        <c:axId val="98463744"/>
      </c:barChart>
      <c:lineChart>
        <c:grouping val="standard"/>
        <c:ser>
          <c:idx val="1"/>
          <c:order val="1"/>
          <c:tx>
            <c:strRef>
              <c:f>'Base de Cálculo'!$D$401</c:f>
              <c:strCache>
                <c:ptCount val="1"/>
                <c:pt idx="0">
                  <c:v>População total</c:v>
                </c:pt>
              </c:strCache>
            </c:strRef>
          </c:tx>
          <c:spPr>
            <a:ln w="38100">
              <a:solidFill>
                <a:srgbClr val="663300"/>
              </a:solidFill>
            </a:ln>
          </c:spPr>
          <c:marker>
            <c:symbol val="none"/>
          </c:marker>
          <c:cat>
            <c:numRef>
              <c:f>'Base de Cálculo'!$B$402:$B$406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Cálculo'!$D$402:$D$406</c:f>
              <c:numCache>
                <c:formatCode>#,##0</c:formatCode>
                <c:ptCount val="5"/>
                <c:pt idx="0">
                  <c:v>1198703</c:v>
                </c:pt>
                <c:pt idx="1">
                  <c:v>1209825</c:v>
                </c:pt>
                <c:pt idx="2">
                  <c:v>1221062</c:v>
                </c:pt>
                <c:pt idx="3">
                  <c:v>1232939</c:v>
                </c:pt>
                <c:pt idx="4">
                  <c:v>1242413</c:v>
                </c:pt>
              </c:numCache>
            </c:numRef>
          </c:val>
        </c:ser>
        <c:marker val="1"/>
        <c:axId val="98465664"/>
        <c:axId val="98467200"/>
      </c:lineChart>
      <c:catAx>
        <c:axId val="984619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8463744"/>
        <c:crosses val="autoZero"/>
        <c:auto val="1"/>
        <c:lblAlgn val="ctr"/>
        <c:lblOffset val="100"/>
      </c:catAx>
      <c:valAx>
        <c:axId val="98463744"/>
        <c:scaling>
          <c:orientation val="minMax"/>
          <c:min val="3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m</a:t>
                </a:r>
                <a:r>
                  <a:rPr lang="pt-BR" b="0" baseline="30000">
                    <a:latin typeface="Arial" pitchFamily="34" charset="0"/>
                    <a:cs typeface="Arial" pitchFamily="34" charset="0"/>
                  </a:rPr>
                  <a:t>3</a:t>
                </a:r>
                <a:r>
                  <a:rPr lang="pt-BR" b="0">
                    <a:latin typeface="Arial" pitchFamily="34" charset="0"/>
                    <a:cs typeface="Arial" pitchFamily="34" charset="0"/>
                  </a:rPr>
                  <a:t>/hab.ano</a:t>
                </a:r>
              </a:p>
            </c:rich>
          </c:tx>
          <c:layout>
            <c:manualLayout>
              <c:xMode val="edge"/>
              <c:yMode val="edge"/>
              <c:x val="3.2495093518715566E-2"/>
              <c:y val="0.316567959679886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8461952"/>
        <c:crosses val="autoZero"/>
        <c:crossBetween val="between"/>
      </c:valAx>
      <c:catAx>
        <c:axId val="98465664"/>
        <c:scaling>
          <c:orientation val="minMax"/>
        </c:scaling>
        <c:delete val="1"/>
        <c:axPos val="b"/>
        <c:numFmt formatCode="General" sourceLinked="1"/>
        <c:tickLblPos val="none"/>
        <c:crossAx val="98467200"/>
        <c:crosses val="autoZero"/>
        <c:auto val="1"/>
        <c:lblAlgn val="ctr"/>
        <c:lblOffset val="100"/>
      </c:catAx>
      <c:valAx>
        <c:axId val="9846720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nº  de habitantes</a:t>
                </a:r>
              </a:p>
            </c:rich>
          </c:tx>
          <c:layout>
            <c:manualLayout>
              <c:xMode val="edge"/>
              <c:yMode val="edge"/>
              <c:x val="0.94610815539949389"/>
              <c:y val="0.2789118078031657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8465664"/>
        <c:crosses val="max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4.9549658532293719E-2"/>
          <c:y val="0.90461674371505962"/>
          <c:w val="0.89865062519932692"/>
          <c:h val="6.7692409393643918E-2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685" footer="0.3149606200000068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4302015161556611"/>
          <c:y val="8.9438675830436326E-2"/>
          <c:w val="0.77038884930499785"/>
          <c:h val="0.67862157726153283"/>
        </c:manualLayout>
      </c:layout>
      <c:barChart>
        <c:barDir val="col"/>
        <c:grouping val="stacked"/>
        <c:ser>
          <c:idx val="0"/>
          <c:order val="0"/>
          <c:tx>
            <c:v>Ótimo</c:v>
          </c:tx>
          <c:spPr>
            <a:solidFill>
              <a:srgbClr val="0000FF"/>
            </a:solidFill>
          </c:spPr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1"/>
          <c:order val="1"/>
          <c:tx>
            <c:v>Bom</c:v>
          </c:tx>
          <c:spPr>
            <a:solidFill>
              <a:srgbClr val="009900"/>
            </a:solidFill>
          </c:spPr>
          <c:dLbls>
            <c:dLbl>
              <c:idx val="1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0</c:v>
              </c:pt>
              <c:pt idx="2">
                <c:v>1</c:v>
              </c:pt>
              <c:pt idx="3">
                <c:v>1</c:v>
              </c:pt>
              <c:pt idx="4">
                <c:v>2</c:v>
              </c:pt>
            </c:numLit>
          </c:val>
        </c:ser>
        <c:ser>
          <c:idx val="2"/>
          <c:order val="2"/>
          <c:tx>
            <c:v>Regular</c:v>
          </c:tx>
          <c:spPr>
            <a:solidFill>
              <a:srgbClr val="FFFF00"/>
            </a:solidFill>
          </c:spPr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3"/>
          <c:order val="3"/>
          <c:tx>
            <c:v>Ruim</c:v>
          </c:tx>
          <c:spPr>
            <a:solidFill>
              <a:srgbClr val="FF0000"/>
            </a:solidFill>
          </c:spPr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4"/>
          <c:order val="4"/>
          <c:tx>
            <c:v>Péssimo</c:v>
          </c:tx>
          <c:spPr>
            <a:solidFill>
              <a:srgbClr val="800080"/>
            </a:solidFill>
          </c:spPr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overlap val="100"/>
        <c:axId val="98511872"/>
        <c:axId val="98546432"/>
      </c:barChart>
      <c:catAx>
        <c:axId val="985118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546432"/>
        <c:crosses val="autoZero"/>
        <c:auto val="1"/>
        <c:lblAlgn val="ctr"/>
        <c:lblOffset val="100"/>
      </c:catAx>
      <c:valAx>
        <c:axId val="98546432"/>
        <c:scaling>
          <c:orientation val="minMax"/>
          <c:max val="2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nº de pontos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511872"/>
        <c:crosses val="autoZero"/>
        <c:crossBetween val="between"/>
        <c:majorUnit val="1"/>
        <c:minorUnit val="0.5"/>
      </c:valAx>
    </c:plotArea>
    <c:legend>
      <c:legendPos val="b"/>
      <c:layout>
        <c:manualLayout>
          <c:xMode val="edge"/>
          <c:yMode val="edge"/>
          <c:x val="0.11791409331175"/>
          <c:y val="0.88973384030418246"/>
          <c:w val="0.82313107446471634"/>
          <c:h val="6.0836501901140684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591" footer="0.31496062000000591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4302015161556611"/>
          <c:y val="8.9438675830436326E-2"/>
          <c:w val="0.78166399143452225"/>
          <c:h val="0.59710907855458584"/>
        </c:manualLayout>
      </c:layout>
      <c:barChart>
        <c:barDir val="col"/>
        <c:grouping val="stacked"/>
        <c:ser>
          <c:idx val="0"/>
          <c:order val="0"/>
          <c:tx>
            <c:v>Ultraoligotrófico</c:v>
          </c:tx>
          <c:spPr>
            <a:solidFill>
              <a:srgbClr val="0000FF"/>
            </a:solidFill>
          </c:spPr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1"/>
          <c:order val="1"/>
          <c:tx>
            <c:v>Oligotrófico</c:v>
          </c:tx>
          <c:spPr>
            <a:solidFill>
              <a:srgbClr val="009900"/>
            </a:solidFill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</c:numLit>
          </c:val>
        </c:ser>
        <c:ser>
          <c:idx val="2"/>
          <c:order val="2"/>
          <c:tx>
            <c:v>Mesotrófico</c:v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4</c:v>
              </c:pt>
              <c:pt idx="1">
                <c:v>4</c:v>
              </c:pt>
              <c:pt idx="2">
                <c:v>4</c:v>
              </c:pt>
              <c:pt idx="3">
                <c:v>5</c:v>
              </c:pt>
              <c:pt idx="4">
                <c:v>0</c:v>
              </c:pt>
            </c:numLit>
          </c:val>
        </c:ser>
        <c:ser>
          <c:idx val="3"/>
          <c:order val="3"/>
          <c:tx>
            <c:v>Eutrófico</c:v>
          </c:tx>
          <c:spPr>
            <a:solidFill>
              <a:srgbClr val="FFC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3</c:v>
              </c:pt>
              <c:pt idx="1">
                <c:v>4</c:v>
              </c:pt>
              <c:pt idx="2">
                <c:v>3</c:v>
              </c:pt>
              <c:pt idx="3">
                <c:v>1</c:v>
              </c:pt>
              <c:pt idx="4">
                <c:v>0</c:v>
              </c:pt>
            </c:numLit>
          </c:val>
        </c:ser>
        <c:ser>
          <c:idx val="4"/>
          <c:order val="4"/>
          <c:tx>
            <c:v>Supereutrófico</c:v>
          </c:tx>
          <c:spPr>
            <a:solidFill>
              <a:srgbClr val="FF0000"/>
            </a:solidFill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2</c:v>
              </c:pt>
              <c:pt idx="2">
                <c:v>2</c:v>
              </c:pt>
              <c:pt idx="3">
                <c:v>1</c:v>
              </c:pt>
              <c:pt idx="4">
                <c:v>0</c:v>
              </c:pt>
            </c:numLit>
          </c:val>
        </c:ser>
        <c:ser>
          <c:idx val="5"/>
          <c:order val="5"/>
          <c:tx>
            <c:v>Hipereutrófico</c:v>
          </c:tx>
          <c:spPr>
            <a:solidFill>
              <a:srgbClr val="7030A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</c:numLit>
          </c:val>
        </c:ser>
        <c:overlap val="100"/>
        <c:axId val="98601216"/>
        <c:axId val="98623488"/>
      </c:barChart>
      <c:catAx>
        <c:axId val="986012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623488"/>
        <c:crosses val="autoZero"/>
        <c:auto val="1"/>
        <c:lblAlgn val="ctr"/>
        <c:lblOffset val="100"/>
      </c:catAx>
      <c:valAx>
        <c:axId val="986234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nº de pontos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601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8.5342189369185986E-2"/>
          <c:y val="0.82394611078239499"/>
          <c:w val="0.94034269525833081"/>
          <c:h val="0.98815772305918415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613" footer="0.3149606200000061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1"/>
          <c:order val="0"/>
          <c:tx>
            <c:v>[OD] ≥ 5 mg/l</c:v>
          </c:tx>
          <c:spPr>
            <a:solidFill>
              <a:srgbClr val="92D05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3</c:v>
              </c:pt>
              <c:pt idx="1">
                <c:v>2</c:v>
              </c:pt>
              <c:pt idx="2">
                <c:v>4</c:v>
              </c:pt>
              <c:pt idx="3">
                <c:v>4</c:v>
              </c:pt>
              <c:pt idx="4">
                <c:v>6</c:v>
              </c:pt>
            </c:numLit>
          </c:val>
        </c:ser>
        <c:ser>
          <c:idx val="2"/>
          <c:order val="1"/>
          <c:tx>
            <c:v>[OD] &lt; 5 mg/l</c:v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7</c:v>
              </c:pt>
              <c:pt idx="1">
                <c:v>8</c:v>
              </c:pt>
              <c:pt idx="2">
                <c:v>6</c:v>
              </c:pt>
              <c:pt idx="3">
                <c:v>5</c:v>
              </c:pt>
              <c:pt idx="4">
                <c:v>5</c:v>
              </c:pt>
            </c:numLit>
          </c:val>
        </c:ser>
        <c:overlap val="100"/>
        <c:axId val="98653312"/>
        <c:axId val="98654848"/>
      </c:barChart>
      <c:catAx>
        <c:axId val="986533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8654848"/>
        <c:crosses val="autoZero"/>
        <c:auto val="1"/>
        <c:lblAlgn val="ctr"/>
        <c:lblOffset val="100"/>
      </c:catAx>
      <c:valAx>
        <c:axId val="986548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nº de amostras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865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39449743983478"/>
          <c:y val="0.4320248064942977"/>
          <c:w val="0.22624459382577619"/>
          <c:h val="0.13595186218352026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4302015161556611"/>
          <c:y val="8.9438675830436326E-2"/>
          <c:w val="0.82060864948974765"/>
          <c:h val="0.67862157726154226"/>
        </c:manualLayout>
      </c:layout>
      <c:barChart>
        <c:barDir val="col"/>
        <c:grouping val="stacked"/>
        <c:ser>
          <c:idx val="0"/>
          <c:order val="0"/>
          <c:tx>
            <c:v>[Nitrato] ≥ 5,0 mg/L</c:v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numLit>
              <c:formatCode>General</c:formatCode>
              <c:ptCount val="3"/>
              <c:pt idx="0">
                <c:v>2007</c:v>
              </c:pt>
              <c:pt idx="1">
                <c:v>2008</c:v>
              </c:pt>
              <c:pt idx="2">
                <c:v>2009</c:v>
              </c:pt>
            </c:num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2</c:v>
              </c:pt>
              <c:pt idx="2">
                <c:v>4</c:v>
              </c:pt>
            </c:numLit>
          </c:val>
        </c:ser>
        <c:ser>
          <c:idx val="1"/>
          <c:order val="1"/>
          <c:tx>
            <c:v>[Nitrato] &lt; 5,0 mg/L</c:v>
          </c:tx>
          <c:spPr>
            <a:solidFill>
              <a:srgbClr val="0099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numLit>
              <c:formatCode>General</c:formatCode>
              <c:ptCount val="3"/>
              <c:pt idx="0">
                <c:v>2007</c:v>
              </c:pt>
              <c:pt idx="1">
                <c:v>2008</c:v>
              </c:pt>
              <c:pt idx="2">
                <c:v>2009</c:v>
              </c:pt>
            </c:numLit>
          </c:cat>
          <c:val>
            <c:numLit>
              <c:formatCode>General</c:formatCode>
              <c:ptCount val="3"/>
              <c:pt idx="0">
                <c:v>16</c:v>
              </c:pt>
              <c:pt idx="1">
                <c:v>17</c:v>
              </c:pt>
              <c:pt idx="2">
                <c:v>17</c:v>
              </c:pt>
            </c:numLit>
          </c:val>
        </c:ser>
        <c:overlap val="100"/>
        <c:axId val="98717696"/>
        <c:axId val="98719232"/>
      </c:barChart>
      <c:catAx>
        <c:axId val="987176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719232"/>
        <c:crosses val="autoZero"/>
        <c:auto val="1"/>
        <c:lblAlgn val="ctr"/>
        <c:lblOffset val="100"/>
      </c:catAx>
      <c:valAx>
        <c:axId val="98719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nº de amostras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717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11946223916580562"/>
          <c:y val="0.89171947363234894"/>
          <c:w val="0.94118098359876967"/>
          <c:h val="0.95126709843863377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857" footer="0.31496062000000857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7784966801630642"/>
          <c:y val="6.6983527511549804E-2"/>
          <c:w val="0.78425196850393697"/>
          <c:h val="0.64605551002959305"/>
        </c:manualLayout>
      </c:layout>
      <c:barChart>
        <c:barDir val="col"/>
        <c:grouping val="stacked"/>
        <c:ser>
          <c:idx val="0"/>
          <c:order val="0"/>
          <c:tx>
            <c:v>Potável</c:v>
          </c:tx>
          <c:spPr>
            <a:solidFill>
              <a:srgbClr val="00B0F0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16</c:v>
              </c:pt>
              <c:pt idx="1">
                <c:v>20</c:v>
              </c:pt>
              <c:pt idx="2">
                <c:v>21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1"/>
          <c:order val="1"/>
          <c:tx>
            <c:v>Não potável</c:v>
          </c:tx>
          <c:spPr>
            <a:solidFill>
              <a:srgbClr val="FF0000"/>
            </a:solidFill>
          </c:spPr>
          <c:dLbls>
            <c:dLbl>
              <c:idx val="1"/>
              <c:delete val="1"/>
            </c:dLbl>
            <c:dLbl>
              <c:idx val="2"/>
              <c:delete val="1"/>
            </c:dLbl>
            <c:spPr>
              <a:noFill/>
              <a:ln w="25400">
                <a:noFill/>
              </a:ln>
            </c:spPr>
            <c:showVal val="1"/>
          </c:dLbls>
          <c:cat>
            <c:numLit>
              <c:formatCode>General</c:formatCode>
              <c:ptCount val="5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</c:numLit>
          </c:cat>
          <c:val>
            <c:numLit>
              <c:formatCode>General</c:formatCode>
              <c:ptCount val="5"/>
              <c:pt idx="0">
                <c:v>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overlap val="100"/>
        <c:axId val="98749056"/>
        <c:axId val="98771328"/>
      </c:barChart>
      <c:catAx>
        <c:axId val="98749056"/>
        <c:scaling>
          <c:orientation val="minMax"/>
        </c:scaling>
        <c:axPos val="b"/>
        <c:numFmt formatCode="General" sourceLinked="1"/>
        <c:tickLblPos val="nextTo"/>
        <c:crossAx val="98771328"/>
        <c:crosses val="autoZero"/>
        <c:auto val="1"/>
        <c:lblAlgn val="ctr"/>
        <c:lblOffset val="100"/>
      </c:catAx>
      <c:valAx>
        <c:axId val="987713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n</a:t>
                </a:r>
                <a:r>
                  <a:rPr lang="pt-BR" b="0">
                    <a:latin typeface="Arial"/>
                    <a:cs typeface="Arial"/>
                  </a:rPr>
                  <a:t>º</a:t>
                </a:r>
                <a:r>
                  <a:rPr lang="pt-BR" b="0">
                    <a:latin typeface="Arial" pitchFamily="34" charset="0"/>
                    <a:cs typeface="Arial" pitchFamily="34" charset="0"/>
                  </a:rPr>
                  <a:t> de amostras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9874905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8740157499999996" l="0.511811024" r="0.511811024" t="0.78740157499999996" header="0.31496062000000674" footer="0.3149606200000067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C00000"/>
            </a:solidFill>
          </c:spPr>
          <c:dLbls>
            <c:dLbl>
              <c:idx val="0"/>
              <c:layout>
                <c:manualLayout>
                  <c:x val="-3.9880358923230696E-3"/>
                  <c:y val="0.1176470588235294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3113146749953461E-17"/>
                  <c:y val="0.14565826330532244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</c:ser>
        <c:ser>
          <c:idx val="1"/>
          <c:order val="1"/>
          <c:spPr>
            <a:solidFill>
              <a:schemeClr val="accent6"/>
            </a:solidFill>
          </c:spPr>
          <c:dLbls>
            <c:dLbl>
              <c:idx val="0"/>
              <c:layout>
                <c:manualLayout>
                  <c:x val="0"/>
                  <c:y val="0.15126050420168066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0.12885154061624637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</c:ser>
        <c:ser>
          <c:idx val="2"/>
          <c:order val="2"/>
          <c:spPr>
            <a:solidFill>
              <a:srgbClr val="FFFF00"/>
            </a:solidFill>
          </c:spPr>
        </c:ser>
        <c:ser>
          <c:idx val="3"/>
          <c:order val="3"/>
          <c:spPr>
            <a:solidFill>
              <a:schemeClr val="accent3"/>
            </a:solidFill>
          </c:spPr>
        </c:ser>
        <c:axId val="89291392"/>
        <c:axId val="89297280"/>
      </c:barChart>
      <c:catAx>
        <c:axId val="892913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297280"/>
        <c:crosses val="autoZero"/>
        <c:auto val="1"/>
        <c:lblAlgn val="ctr"/>
        <c:lblOffset val="100"/>
      </c:catAx>
      <c:valAx>
        <c:axId val="89297280"/>
        <c:scaling>
          <c:orientation val="minMax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Nº de municípios</a:t>
                </a:r>
              </a:p>
            </c:rich>
          </c:tx>
          <c:layout>
            <c:manualLayout>
              <c:xMode val="edge"/>
              <c:yMode val="edge"/>
              <c:x val="2.5404309491254694E-3"/>
              <c:y val="0.19871324907915924"/>
            </c:manualLayout>
          </c:layout>
          <c:spPr>
            <a:noFill/>
            <a:ln w="25400">
              <a:noFill/>
            </a:ln>
          </c:spPr>
        </c:title>
        <c:tickLblPos val="none"/>
        <c:crossAx val="89291392"/>
        <c:crosses val="autoZero"/>
        <c:crossBetween val="between"/>
      </c:valAx>
      <c:spPr>
        <a:solidFill>
          <a:schemeClr val="bg2"/>
        </a:solidFill>
      </c:spPr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952" footer="0.3149606200000095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155702349286876"/>
          <c:y val="7.1197636015992133E-2"/>
          <c:w val="0.74361476627502165"/>
          <c:h val="0.72168512870755153"/>
        </c:manualLayout>
      </c:layout>
      <c:barChart>
        <c:barDir val="col"/>
        <c:grouping val="stacked"/>
        <c:ser>
          <c:idx val="0"/>
          <c:order val="0"/>
          <c:tx>
            <c:strRef>
              <c:f>'Base de Cálculo'!$D$178</c:f>
              <c:strCache>
                <c:ptCount val="1"/>
                <c:pt idx="0">
                  <c:v>Demanda superficial 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0"/>
                      <a:t>81%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layout>
                <c:manualLayout>
                  <c:x val="2.7014430228951202E-3"/>
                  <c:y val="-8.7394618105104342E-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0"/>
                      <a:t>75%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0"/>
                      <a:t>73%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0"/>
                      <a:t>69%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Cálculo'!$C$179:$C$183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Cálculo'!$D$179:$D$183</c:f>
              <c:numCache>
                <c:formatCode>#,##0.0</c:formatCode>
                <c:ptCount val="5"/>
                <c:pt idx="0">
                  <c:v>14.9</c:v>
                </c:pt>
                <c:pt idx="1">
                  <c:v>12.6</c:v>
                </c:pt>
                <c:pt idx="2">
                  <c:v>12.2</c:v>
                </c:pt>
                <c:pt idx="3">
                  <c:v>10.282999999999999</c:v>
                </c:pt>
                <c:pt idx="4">
                  <c:v>10.533777422763938</c:v>
                </c:pt>
              </c:numCache>
            </c:numRef>
          </c:val>
        </c:ser>
        <c:ser>
          <c:idx val="1"/>
          <c:order val="1"/>
          <c:tx>
            <c:strRef>
              <c:f>'Base de Cálculo'!$E$178</c:f>
              <c:strCache>
                <c:ptCount val="1"/>
                <c:pt idx="0">
                  <c:v>Demanda subterrânea 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0"/>
                      <a:t>19%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0"/>
                      <a:t>25%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0"/>
                      <a:t>27%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0"/>
                      <a:t>31%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Cálculo'!$C$179:$C$183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Cálculo'!$E$179:$E$183</c:f>
              <c:numCache>
                <c:formatCode>#,##0.0</c:formatCode>
                <c:ptCount val="5"/>
                <c:pt idx="0">
                  <c:v>3.5</c:v>
                </c:pt>
                <c:pt idx="1">
                  <c:v>4.0999999999999996</c:v>
                </c:pt>
                <c:pt idx="2">
                  <c:v>4.4000000000000004</c:v>
                </c:pt>
                <c:pt idx="3">
                  <c:v>4.609</c:v>
                </c:pt>
                <c:pt idx="4">
                  <c:v>5.0132257808742624</c:v>
                </c:pt>
              </c:numCache>
            </c:numRef>
          </c:val>
        </c:ser>
        <c:dLbls>
          <c:showVal val="1"/>
        </c:dLbls>
        <c:overlap val="100"/>
        <c:axId val="98910208"/>
        <c:axId val="98911744"/>
      </c:barChart>
      <c:catAx>
        <c:axId val="98910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911744"/>
        <c:crosses val="autoZero"/>
        <c:auto val="1"/>
        <c:lblAlgn val="ctr"/>
        <c:lblOffset val="100"/>
        <c:tickLblSkip val="1"/>
        <c:tickMarkSkip val="1"/>
      </c:catAx>
      <c:valAx>
        <c:axId val="98911744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100" b="0"/>
                  <a:t>m</a:t>
                </a:r>
                <a:r>
                  <a:rPr lang="pt-BR" sz="1100" b="0" baseline="30000"/>
                  <a:t>3</a:t>
                </a:r>
                <a:r>
                  <a:rPr lang="pt-BR" sz="1100" b="0"/>
                  <a:t>/s</a:t>
                </a:r>
              </a:p>
            </c:rich>
          </c:tx>
          <c:layout>
            <c:manualLayout>
              <c:xMode val="edge"/>
              <c:yMode val="edge"/>
              <c:x val="2.9154420213602331E-2"/>
              <c:y val="0.3915872433754000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910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793134413466267E-2"/>
          <c:y val="0.90384736629593909"/>
          <c:w val="0.34023064886550125"/>
          <c:h val="8.791220584033450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9525">
      <a:solidFill>
        <a:schemeClr val="bg1">
          <a:lumMod val="65000"/>
        </a:schemeClr>
      </a:solidFill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292" footer="0.4921259850000129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3643016447631304"/>
          <c:y val="7.6924791671235879E-2"/>
          <c:w val="0.74820109024834625"/>
          <c:h val="0.73694864381814162"/>
        </c:manualLayout>
      </c:layout>
      <c:barChart>
        <c:barDir val="col"/>
        <c:grouping val="clustered"/>
        <c:ser>
          <c:idx val="0"/>
          <c:order val="0"/>
          <c:tx>
            <c:strRef>
              <c:f>'Base de Cálculo'!$C$476</c:f>
              <c:strCache>
                <c:ptCount val="1"/>
                <c:pt idx="0">
                  <c:v>Demanda total</c:v>
                </c:pt>
              </c:strCache>
            </c:strRef>
          </c:tx>
          <c:spPr>
            <a:solidFill>
              <a:srgbClr val="006699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outEnd"/>
            <c:showVal val="1"/>
          </c:dLbls>
          <c:cat>
            <c:numRef>
              <c:f>'Base de Cálculo'!$B$477:$B$481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Cálculo'!$C$477:$C$481</c:f>
              <c:numCache>
                <c:formatCode>0.0</c:formatCode>
                <c:ptCount val="5"/>
                <c:pt idx="0">
                  <c:v>14.89</c:v>
                </c:pt>
                <c:pt idx="1">
                  <c:v>16.715</c:v>
                </c:pt>
                <c:pt idx="2">
                  <c:v>16.600000000000001</c:v>
                </c:pt>
                <c:pt idx="3">
                  <c:v>15.28</c:v>
                </c:pt>
                <c:pt idx="4">
                  <c:v>15.547003203638202</c:v>
                </c:pt>
              </c:numCache>
            </c:numRef>
          </c:val>
        </c:ser>
        <c:ser>
          <c:idx val="1"/>
          <c:order val="1"/>
          <c:tx>
            <c:strRef>
              <c:f>'Base de Cálculo'!$D$476</c:f>
              <c:strCache>
                <c:ptCount val="1"/>
                <c:pt idx="0">
                  <c:v>Q95%</c:v>
                </c:pt>
              </c:strCache>
            </c:strRef>
          </c:tx>
          <c:spPr>
            <a:solidFill>
              <a:srgbClr val="99CCFF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inEnd"/>
            <c:showVal val="1"/>
          </c:dLbls>
          <c:cat>
            <c:numRef>
              <c:f>'Base de Cálculo'!$B$477:$B$481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Cálculo'!$D$477:$D$481</c:f>
              <c:numCache>
                <c:formatCode>0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</c:ser>
        <c:axId val="98960512"/>
        <c:axId val="98962048"/>
      </c:barChart>
      <c:lineChart>
        <c:grouping val="standard"/>
        <c:ser>
          <c:idx val="2"/>
          <c:order val="2"/>
          <c:tx>
            <c:strRef>
              <c:f>'Base de Cálculo'!$E$476</c:f>
              <c:strCache>
                <c:ptCount val="1"/>
                <c:pt idx="0">
                  <c:v>Demanda total X Q95%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plus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t"/>
            <c:showVal val="1"/>
          </c:dLbls>
          <c:val>
            <c:numRef>
              <c:f>'Base de Cálculo'!$E$477:$E$481</c:f>
              <c:numCache>
                <c:formatCode>0.00%</c:formatCode>
                <c:ptCount val="5"/>
                <c:pt idx="0">
                  <c:v>0.38200000000000001</c:v>
                </c:pt>
                <c:pt idx="1">
                  <c:v>0.42820000000000003</c:v>
                </c:pt>
                <c:pt idx="2">
                  <c:v>0.42449999999999999</c:v>
                </c:pt>
                <c:pt idx="3">
                  <c:v>0.39200000000000002</c:v>
                </c:pt>
                <c:pt idx="4">
                  <c:v>0.39739999999999998</c:v>
                </c:pt>
              </c:numCache>
            </c:numRef>
          </c:val>
        </c:ser>
        <c:marker val="1"/>
        <c:axId val="98968320"/>
        <c:axId val="98969856"/>
      </c:lineChart>
      <c:catAx>
        <c:axId val="989605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8962048"/>
        <c:crosses val="autoZero"/>
        <c:auto val="1"/>
        <c:lblAlgn val="ctr"/>
        <c:lblOffset val="100"/>
      </c:catAx>
      <c:valAx>
        <c:axId val="98962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Volume</a:t>
                </a:r>
                <a:r>
                  <a:rPr lang="pt-BR" b="0" baseline="0">
                    <a:latin typeface="Arial" pitchFamily="34" charset="0"/>
                    <a:cs typeface="Arial" pitchFamily="34" charset="0"/>
                  </a:rPr>
                  <a:t>: m</a:t>
                </a:r>
                <a:r>
                  <a:rPr lang="pt-BR" b="0" baseline="30000">
                    <a:latin typeface="Arial" pitchFamily="34" charset="0"/>
                    <a:cs typeface="Arial" pitchFamily="34" charset="0"/>
                  </a:rPr>
                  <a:t>3</a:t>
                </a:r>
                <a:r>
                  <a:rPr lang="pt-BR" b="0" baseline="0">
                    <a:latin typeface="Arial" pitchFamily="34" charset="0"/>
                    <a:cs typeface="Arial" pitchFamily="34" charset="0"/>
                  </a:rPr>
                  <a:t>/s</a:t>
                </a:r>
                <a:endParaRPr lang="pt-BR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9.1324200913242004E-3"/>
              <c:y val="0.339748356197743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8960512"/>
        <c:crosses val="autoZero"/>
        <c:crossBetween val="between"/>
        <c:majorUnit val="20"/>
      </c:valAx>
      <c:catAx>
        <c:axId val="98968320"/>
        <c:scaling>
          <c:orientation val="minMax"/>
        </c:scaling>
        <c:delete val="1"/>
        <c:axPos val="b"/>
        <c:tickLblPos val="none"/>
        <c:crossAx val="98969856"/>
        <c:crosses val="autoZero"/>
        <c:auto val="1"/>
        <c:lblAlgn val="ctr"/>
        <c:lblOffset val="100"/>
      </c:catAx>
      <c:valAx>
        <c:axId val="98969856"/>
        <c:scaling>
          <c:orientation val="minMax"/>
          <c:min val="0"/>
        </c:scaling>
        <c:axPos val="r"/>
        <c:numFmt formatCode="0%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8968320"/>
        <c:crosses val="max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7945312378068768E-2"/>
          <c:y val="0.89383711110925312"/>
          <c:w val="0.9018284947303411"/>
          <c:h val="7.5342591741009837E-2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3643016447631309"/>
          <c:y val="6.3226166459509417E-2"/>
          <c:w val="0.74820109024834658"/>
          <c:h val="0.75064726902986378"/>
        </c:manualLayout>
      </c:layout>
      <c:barChart>
        <c:barDir val="col"/>
        <c:grouping val="clustered"/>
        <c:ser>
          <c:idx val="0"/>
          <c:order val="0"/>
          <c:tx>
            <c:strRef>
              <c:f>'Base de Cálculo'!$C$489</c:f>
              <c:strCache>
                <c:ptCount val="1"/>
                <c:pt idx="0">
                  <c:v>Demanda total</c:v>
                </c:pt>
              </c:strCache>
            </c:strRef>
          </c:tx>
          <c:spPr>
            <a:solidFill>
              <a:srgbClr val="006699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outEnd"/>
            <c:showVal val="1"/>
          </c:dLbls>
          <c:cat>
            <c:numRef>
              <c:f>'Base de Cálculo'!$B$490:$B$494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Cálculo'!$C$490:$C$494</c:f>
              <c:numCache>
                <c:formatCode>0.0</c:formatCode>
                <c:ptCount val="5"/>
                <c:pt idx="0">
                  <c:v>14.89</c:v>
                </c:pt>
                <c:pt idx="1">
                  <c:v>16.715</c:v>
                </c:pt>
                <c:pt idx="2">
                  <c:v>16.600000000000001</c:v>
                </c:pt>
                <c:pt idx="3">
                  <c:v>15.28</c:v>
                </c:pt>
                <c:pt idx="4">
                  <c:v>15.547003203638202</c:v>
                </c:pt>
              </c:numCache>
            </c:numRef>
          </c:val>
        </c:ser>
        <c:ser>
          <c:idx val="1"/>
          <c:order val="1"/>
          <c:tx>
            <c:strRef>
              <c:f>'Base de Cálculo'!$D$489</c:f>
              <c:strCache>
                <c:ptCount val="1"/>
                <c:pt idx="0">
                  <c:v>Qmédio</c:v>
                </c:pt>
              </c:strCache>
            </c:strRef>
          </c:tx>
          <c:spPr>
            <a:solidFill>
              <a:srgbClr val="6DB6FF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ctr"/>
            <c:showVal val="1"/>
          </c:dLbls>
          <c:cat>
            <c:numRef>
              <c:f>'Base de Cálculo'!$B$490:$B$494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Cálculo'!$D$490:$D$494</c:f>
              <c:numCache>
                <c:formatCode>0</c:formatCode>
                <c:ptCount val="5"/>
                <c:pt idx="0">
                  <c:v>121</c:v>
                </c:pt>
                <c:pt idx="1">
                  <c:v>121</c:v>
                </c:pt>
                <c:pt idx="2">
                  <c:v>121</c:v>
                </c:pt>
                <c:pt idx="3">
                  <c:v>121</c:v>
                </c:pt>
                <c:pt idx="4">
                  <c:v>121</c:v>
                </c:pt>
              </c:numCache>
            </c:numRef>
          </c:val>
        </c:ser>
        <c:axId val="99018240"/>
        <c:axId val="99019776"/>
      </c:barChart>
      <c:lineChart>
        <c:grouping val="standard"/>
        <c:ser>
          <c:idx val="2"/>
          <c:order val="2"/>
          <c:tx>
            <c:strRef>
              <c:f>'Base de Cálculo'!$E$489</c:f>
              <c:strCache>
                <c:ptCount val="1"/>
                <c:pt idx="0">
                  <c:v>Demanda total X Qmédio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t"/>
            <c:showVal val="1"/>
          </c:dLbls>
          <c:val>
            <c:numRef>
              <c:f>'Base de Cálculo'!$E$490:$E$494</c:f>
              <c:numCache>
                <c:formatCode>0.00%</c:formatCode>
                <c:ptCount val="5"/>
                <c:pt idx="0">
                  <c:v>0.123</c:v>
                </c:pt>
                <c:pt idx="1">
                  <c:v>0.13814049586776858</c:v>
                </c:pt>
                <c:pt idx="2">
                  <c:v>0.13719008264462812</c:v>
                </c:pt>
                <c:pt idx="3">
                  <c:v>0.1262809917355372</c:v>
                </c:pt>
                <c:pt idx="4">
                  <c:v>0.12848762978213391</c:v>
                </c:pt>
              </c:numCache>
            </c:numRef>
          </c:val>
        </c:ser>
        <c:marker val="1"/>
        <c:axId val="99030144"/>
        <c:axId val="99031680"/>
      </c:lineChart>
      <c:catAx>
        <c:axId val="990182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9019776"/>
        <c:crosses val="autoZero"/>
        <c:auto val="1"/>
        <c:lblAlgn val="ctr"/>
        <c:lblOffset val="100"/>
      </c:catAx>
      <c:valAx>
        <c:axId val="99019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Volume</a:t>
                </a:r>
                <a:r>
                  <a:rPr lang="pt-BR" b="0" baseline="0">
                    <a:latin typeface="Arial" pitchFamily="34" charset="0"/>
                    <a:cs typeface="Arial" pitchFamily="34" charset="0"/>
                  </a:rPr>
                  <a:t>: m</a:t>
                </a:r>
                <a:r>
                  <a:rPr lang="pt-BR" b="0" baseline="30000">
                    <a:latin typeface="Arial" pitchFamily="34" charset="0"/>
                    <a:cs typeface="Arial" pitchFamily="34" charset="0"/>
                  </a:rPr>
                  <a:t>3</a:t>
                </a:r>
                <a:r>
                  <a:rPr lang="pt-BR" b="0" baseline="0">
                    <a:latin typeface="Arial" pitchFamily="34" charset="0"/>
                    <a:cs typeface="Arial" pitchFamily="34" charset="0"/>
                  </a:rPr>
                  <a:t>/s</a:t>
                </a:r>
                <a:endParaRPr lang="pt-BR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9.1324266284896205E-3"/>
              <c:y val="0.3397482094399217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9018240"/>
        <c:crosses val="autoZero"/>
        <c:crossBetween val="between"/>
        <c:majorUnit val="50"/>
      </c:valAx>
      <c:catAx>
        <c:axId val="99030144"/>
        <c:scaling>
          <c:orientation val="minMax"/>
        </c:scaling>
        <c:delete val="1"/>
        <c:axPos val="b"/>
        <c:tickLblPos val="none"/>
        <c:crossAx val="99031680"/>
        <c:crosses val="autoZero"/>
        <c:auto val="1"/>
        <c:lblAlgn val="ctr"/>
        <c:lblOffset val="100"/>
      </c:catAx>
      <c:valAx>
        <c:axId val="99031680"/>
        <c:scaling>
          <c:orientation val="minMax"/>
          <c:max val="0.2"/>
        </c:scaling>
        <c:axPos val="r"/>
        <c:numFmt formatCode="0%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9030144"/>
        <c:crosses val="max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5.2154310503274036E-2"/>
          <c:y val="0.89491673549512629"/>
          <c:w val="0.89796117214332694"/>
          <c:h val="7.4576394624593853E-2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608" footer="0.31496062000000608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3422848116890634"/>
          <c:y val="3.0303129942425368E-2"/>
          <c:w val="0.74720521184024535"/>
          <c:h val="0.70033900311383068"/>
        </c:manualLayout>
      </c:layout>
      <c:barChart>
        <c:barDir val="col"/>
        <c:grouping val="clustered"/>
        <c:ser>
          <c:idx val="0"/>
          <c:order val="0"/>
          <c:tx>
            <c:strRef>
              <c:f>'Base de Cálculo'!$C$501</c:f>
              <c:strCache>
                <c:ptCount val="1"/>
                <c:pt idx="0">
                  <c:v>Demanda superficial</c:v>
                </c:pt>
              </c:strCache>
            </c:strRef>
          </c:tx>
          <c:spPr>
            <a:solidFill>
              <a:srgbClr val="0066CC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outEnd"/>
            <c:showVal val="1"/>
          </c:dLbls>
          <c:cat>
            <c:numRef>
              <c:f>'Base de Cálculo'!$B$502:$B$506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Cálculo'!$C$502:$C$506</c:f>
              <c:numCache>
                <c:formatCode>0.0</c:formatCode>
                <c:ptCount val="5"/>
                <c:pt idx="0">
                  <c:v>11.38</c:v>
                </c:pt>
                <c:pt idx="1">
                  <c:v>12.6</c:v>
                </c:pt>
                <c:pt idx="2">
                  <c:v>12.2</c:v>
                </c:pt>
                <c:pt idx="3">
                  <c:v>10.6</c:v>
                </c:pt>
                <c:pt idx="4">
                  <c:v>10.533777422763938</c:v>
                </c:pt>
              </c:numCache>
            </c:numRef>
          </c:val>
        </c:ser>
        <c:ser>
          <c:idx val="1"/>
          <c:order val="1"/>
          <c:tx>
            <c:strRef>
              <c:f>'Base de Cálculo'!$D$501</c:f>
              <c:strCache>
                <c:ptCount val="1"/>
                <c:pt idx="0">
                  <c:v>Q7,10</c:v>
                </c:pt>
              </c:strCache>
            </c:strRef>
          </c:tx>
          <c:spPr>
            <a:solidFill>
              <a:srgbClr val="8BBFFF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inBase"/>
            <c:showVal val="1"/>
          </c:dLbls>
          <c:cat>
            <c:numRef>
              <c:f>'Base de Cálculo'!$B$502:$B$506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Cálculo'!$D$502:$D$506</c:f>
              <c:numCache>
                <c:formatCode>0</c:formatCode>
                <c:ptCount val="5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</c:numCache>
            </c:numRef>
          </c:val>
        </c:ser>
        <c:axId val="99075968"/>
        <c:axId val="99077504"/>
      </c:barChart>
      <c:lineChart>
        <c:grouping val="standard"/>
        <c:ser>
          <c:idx val="2"/>
          <c:order val="2"/>
          <c:tx>
            <c:strRef>
              <c:f>'Base de Cálculo'!$E$501</c:f>
              <c:strCache>
                <c:ptCount val="1"/>
                <c:pt idx="0">
                  <c:v>Demanda superficial X Q7,10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t"/>
            <c:showVal val="1"/>
          </c:dLbls>
          <c:val>
            <c:numRef>
              <c:f>'Base de Cálculo'!$E$502:$E$506</c:f>
              <c:numCache>
                <c:formatCode>0.00%</c:formatCode>
                <c:ptCount val="5"/>
                <c:pt idx="0">
                  <c:v>0.438</c:v>
                </c:pt>
                <c:pt idx="1">
                  <c:v>0.48461538461538461</c:v>
                </c:pt>
                <c:pt idx="2">
                  <c:v>0.4677</c:v>
                </c:pt>
                <c:pt idx="3">
                  <c:v>0.40805000000000002</c:v>
                </c:pt>
                <c:pt idx="4">
                  <c:v>0.40514528549092071</c:v>
                </c:pt>
              </c:numCache>
            </c:numRef>
          </c:val>
        </c:ser>
        <c:marker val="1"/>
        <c:axId val="99096064"/>
        <c:axId val="99097600"/>
      </c:lineChart>
      <c:catAx>
        <c:axId val="990759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9077504"/>
        <c:crosses val="autoZero"/>
        <c:auto val="1"/>
        <c:lblAlgn val="ctr"/>
        <c:lblOffset val="100"/>
      </c:catAx>
      <c:valAx>
        <c:axId val="99077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Volume</a:t>
                </a:r>
                <a:r>
                  <a:rPr lang="pt-BR" b="0" baseline="0">
                    <a:latin typeface="Arial" pitchFamily="34" charset="0"/>
                    <a:cs typeface="Arial" pitchFamily="34" charset="0"/>
                  </a:rPr>
                  <a:t>: m</a:t>
                </a:r>
                <a:r>
                  <a:rPr lang="pt-BR" b="0" baseline="30000">
                    <a:latin typeface="Arial" pitchFamily="34" charset="0"/>
                    <a:cs typeface="Arial" pitchFamily="34" charset="0"/>
                  </a:rPr>
                  <a:t>3</a:t>
                </a:r>
                <a:r>
                  <a:rPr lang="pt-BR" b="0" baseline="0">
                    <a:latin typeface="Arial" pitchFamily="34" charset="0"/>
                    <a:cs typeface="Arial" pitchFamily="34" charset="0"/>
                  </a:rPr>
                  <a:t>/s</a:t>
                </a:r>
                <a:endParaRPr lang="pt-BR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9.1324490478958582E-3"/>
              <c:y val="0.3397481733702205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9075968"/>
        <c:crosses val="autoZero"/>
        <c:crossBetween val="between"/>
        <c:majorUnit val="10"/>
      </c:valAx>
      <c:catAx>
        <c:axId val="99096064"/>
        <c:scaling>
          <c:orientation val="minMax"/>
        </c:scaling>
        <c:delete val="1"/>
        <c:axPos val="b"/>
        <c:tickLblPos val="none"/>
        <c:crossAx val="99097600"/>
        <c:crosses val="autoZero"/>
        <c:auto val="1"/>
        <c:lblAlgn val="ctr"/>
        <c:lblOffset val="100"/>
      </c:catAx>
      <c:valAx>
        <c:axId val="99097600"/>
        <c:scaling>
          <c:orientation val="minMax"/>
          <c:min val="0"/>
        </c:scaling>
        <c:axPos val="r"/>
        <c:numFmt formatCode="0%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9096064"/>
        <c:crosses val="max"/>
        <c:crossBetween val="between"/>
        <c:majorUnit val="0.1"/>
      </c:valAx>
    </c:plotArea>
    <c:legend>
      <c:legendPos val="r"/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624" footer="0.3149606200000062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3643018066976761"/>
          <c:y val="6.7887367630554085E-2"/>
          <c:w val="0.74820109024834713"/>
          <c:h val="0.65019080218546543"/>
        </c:manualLayout>
      </c:layout>
      <c:barChart>
        <c:barDir val="col"/>
        <c:grouping val="clustered"/>
        <c:ser>
          <c:idx val="0"/>
          <c:order val="0"/>
          <c:tx>
            <c:strRef>
              <c:f>'Base de Cálculo'!$C$513</c:f>
              <c:strCache>
                <c:ptCount val="1"/>
                <c:pt idx="0">
                  <c:v>Demanda subterrânea </c:v>
                </c:pt>
              </c:strCache>
            </c:strRef>
          </c:tx>
          <c:spPr>
            <a:solidFill>
              <a:srgbClr val="00CCFF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outEnd"/>
            <c:showVal val="1"/>
          </c:dLbls>
          <c:cat>
            <c:numRef>
              <c:f>'Base de Cálculo'!$B$514:$B$518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Cálculo'!$C$514:$C$518</c:f>
              <c:numCache>
                <c:formatCode>0.0</c:formatCode>
                <c:ptCount val="5"/>
                <c:pt idx="0">
                  <c:v>3.5110000000000001</c:v>
                </c:pt>
                <c:pt idx="1">
                  <c:v>4.0780000000000003</c:v>
                </c:pt>
                <c:pt idx="2">
                  <c:v>4.3929999999999998</c:v>
                </c:pt>
                <c:pt idx="3">
                  <c:v>4.6757999999999997</c:v>
                </c:pt>
                <c:pt idx="4">
                  <c:v>5.0129999999999999</c:v>
                </c:pt>
              </c:numCache>
            </c:numRef>
          </c:val>
        </c:ser>
        <c:ser>
          <c:idx val="1"/>
          <c:order val="1"/>
          <c:tx>
            <c:strRef>
              <c:f>'Base de Cálculo'!$D$513</c:f>
              <c:strCache>
                <c:ptCount val="1"/>
                <c:pt idx="0">
                  <c:v>Reserva Explotável</c:v>
                </c:pt>
              </c:strCache>
            </c:strRef>
          </c:tx>
          <c:spPr>
            <a:solidFill>
              <a:srgbClr val="00FFFF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inEnd"/>
            <c:showVal val="1"/>
          </c:dLbls>
          <c:cat>
            <c:numRef>
              <c:f>'Base de Cálculo'!$B$514:$B$518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Cálculo'!$D$514:$D$518</c:f>
              <c:numCache>
                <c:formatCode>0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</c:ser>
        <c:axId val="99154560"/>
        <c:axId val="99168640"/>
      </c:barChart>
      <c:lineChart>
        <c:grouping val="standard"/>
        <c:ser>
          <c:idx val="2"/>
          <c:order val="2"/>
          <c:tx>
            <c:strRef>
              <c:f>'Base de Cálculo'!$E$513</c:f>
              <c:strCache>
                <c:ptCount val="1"/>
                <c:pt idx="0">
                  <c:v>Demanda subterr. X Reserva Explot.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plus"/>
            <c:size val="5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marker>
          <c:dLbls>
            <c:dLbl>
              <c:idx val="4"/>
              <c:layout>
                <c:manualLayout>
                  <c:x val="-0.10439260779795428"/>
                  <c:y val="-8.5685478429928977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t"/>
            <c:showVal val="1"/>
          </c:dLbls>
          <c:val>
            <c:numRef>
              <c:f>'Base de Cálculo'!$E$514:$E$518</c:f>
              <c:numCache>
                <c:formatCode>0.00%</c:formatCode>
                <c:ptCount val="5"/>
                <c:pt idx="0">
                  <c:v>0.2700769230769231</c:v>
                </c:pt>
                <c:pt idx="1">
                  <c:v>0.31359999999999999</c:v>
                </c:pt>
                <c:pt idx="2">
                  <c:v>0.33792307692307688</c:v>
                </c:pt>
                <c:pt idx="3">
                  <c:v>0.35966999999999999</c:v>
                </c:pt>
                <c:pt idx="4">
                  <c:v>0.38561538461538458</c:v>
                </c:pt>
              </c:numCache>
            </c:numRef>
          </c:val>
        </c:ser>
        <c:marker val="1"/>
        <c:axId val="99170560"/>
        <c:axId val="99172352"/>
      </c:lineChart>
      <c:catAx>
        <c:axId val="991545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9168640"/>
        <c:crosses val="autoZero"/>
        <c:auto val="1"/>
        <c:lblAlgn val="ctr"/>
        <c:lblOffset val="100"/>
      </c:catAx>
      <c:valAx>
        <c:axId val="991686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Volume</a:t>
                </a:r>
                <a:r>
                  <a:rPr lang="pt-BR" b="0" baseline="0">
                    <a:latin typeface="Arial" pitchFamily="34" charset="0"/>
                    <a:cs typeface="Arial" pitchFamily="34" charset="0"/>
                  </a:rPr>
                  <a:t>: m</a:t>
                </a:r>
                <a:r>
                  <a:rPr lang="pt-BR" b="0" baseline="30000">
                    <a:latin typeface="Arial" pitchFamily="34" charset="0"/>
                    <a:cs typeface="Arial" pitchFamily="34" charset="0"/>
                  </a:rPr>
                  <a:t>3</a:t>
                </a:r>
                <a:r>
                  <a:rPr lang="pt-BR" b="0" baseline="0">
                    <a:latin typeface="Arial" pitchFamily="34" charset="0"/>
                    <a:cs typeface="Arial" pitchFamily="34" charset="0"/>
                  </a:rPr>
                  <a:t>/s</a:t>
                </a:r>
                <a:endParaRPr lang="pt-BR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9.1324798842157863E-3"/>
              <c:y val="0.339748356197743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9154560"/>
        <c:crosses val="autoZero"/>
        <c:crossBetween val="between"/>
      </c:valAx>
      <c:catAx>
        <c:axId val="99170560"/>
        <c:scaling>
          <c:orientation val="minMax"/>
        </c:scaling>
        <c:delete val="1"/>
        <c:axPos val="b"/>
        <c:tickLblPos val="none"/>
        <c:crossAx val="99172352"/>
        <c:crosses val="autoZero"/>
        <c:auto val="1"/>
        <c:lblAlgn val="ctr"/>
        <c:lblOffset val="100"/>
      </c:catAx>
      <c:valAx>
        <c:axId val="99172352"/>
        <c:scaling>
          <c:orientation val="minMax"/>
          <c:min val="0"/>
        </c:scaling>
        <c:axPos val="r"/>
        <c:numFmt formatCode="0%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9170560"/>
        <c:crosses val="max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1.0940930727026984E-2"/>
          <c:y val="0.81849451936824325"/>
          <c:w val="0.99781288230486087"/>
          <c:h val="0.15410984674297468"/>
        </c:manualLayout>
      </c:layout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641" footer="0.3149606200000064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6336391642836856"/>
          <c:y val="5.1724137931034524E-2"/>
          <c:w val="0.81794512964934263"/>
          <c:h val="0.74125196244233904"/>
        </c:manualLayout>
      </c:layout>
      <c:barChart>
        <c:barDir val="col"/>
        <c:grouping val="stacked"/>
        <c:ser>
          <c:idx val="2"/>
          <c:order val="0"/>
          <c:tx>
            <c:strRef>
              <c:f>'Base de Cálculo'!$E$199</c:f>
              <c:strCache>
                <c:ptCount val="1"/>
                <c:pt idx="0">
                  <c:v>Uso Urbano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21,3%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20,3%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21,7%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25,7%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27,2%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Val val="1"/>
          </c:dLbls>
          <c:cat>
            <c:numRef>
              <c:f>'Base de Cálculo'!$C$200:$C$204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Cálculo'!$E$200:$E$204</c:f>
              <c:numCache>
                <c:formatCode>#,##0.0</c:formatCode>
                <c:ptCount val="5"/>
                <c:pt idx="0">
                  <c:v>3.149</c:v>
                </c:pt>
                <c:pt idx="1">
                  <c:v>3.395</c:v>
                </c:pt>
                <c:pt idx="2">
                  <c:v>3.6</c:v>
                </c:pt>
                <c:pt idx="3">
                  <c:v>3.9380000000000002</c:v>
                </c:pt>
                <c:pt idx="4">
                  <c:v>4.2274417019260984</c:v>
                </c:pt>
              </c:numCache>
            </c:numRef>
          </c:val>
        </c:ser>
        <c:ser>
          <c:idx val="3"/>
          <c:order val="1"/>
          <c:tx>
            <c:strRef>
              <c:f>'Base de Cálculo'!$G$199</c:f>
              <c:strCache>
                <c:ptCount val="1"/>
                <c:pt idx="0">
                  <c:v>Uso Industrial </c:v>
                </c:pt>
              </c:strCache>
            </c:strRef>
          </c:tx>
          <c:spPr>
            <a:solidFill>
              <a:srgbClr val="CC6600"/>
            </a:solidFill>
            <a:ln w="2540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22,3%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28,3%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25,2%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25,9%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25,2%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pt-BR"/>
              </a:p>
            </c:txPr>
            <c:showVal val="1"/>
          </c:dLbls>
          <c:cat>
            <c:numRef>
              <c:f>'Base de Cálculo'!$C$200:$C$204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Cálculo'!$G$200:$G$204</c:f>
              <c:numCache>
                <c:formatCode>#,##0.0</c:formatCode>
                <c:ptCount val="5"/>
                <c:pt idx="0">
                  <c:v>3.3</c:v>
                </c:pt>
                <c:pt idx="1">
                  <c:v>4.72</c:v>
                </c:pt>
                <c:pt idx="2">
                  <c:v>4.1900000000000004</c:v>
                </c:pt>
                <c:pt idx="3">
                  <c:v>3.9590000000000001</c:v>
                </c:pt>
                <c:pt idx="4">
                  <c:v>3.9120067268238952</c:v>
                </c:pt>
              </c:numCache>
            </c:numRef>
          </c:val>
        </c:ser>
        <c:ser>
          <c:idx val="4"/>
          <c:order val="2"/>
          <c:tx>
            <c:strRef>
              <c:f>'Base de Cálculo'!$I$199</c:f>
              <c:strCache>
                <c:ptCount val="1"/>
                <c:pt idx="0">
                  <c:v>Uso Rural 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sz="1000"/>
                      <a:t>57%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000"/>
                      <a:t>51,2%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000"/>
                      <a:t>52,8%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000"/>
                      <a:t>48,2%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000"/>
                      <a:t>47,5%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pt-BR"/>
              </a:p>
            </c:txPr>
            <c:showVal val="1"/>
          </c:dLbls>
          <c:cat>
            <c:numRef>
              <c:f>'Base de Cálculo'!$C$200:$C$204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Cálculo'!$I$200:$I$204</c:f>
              <c:numCache>
                <c:formatCode>#,##0.0</c:formatCode>
                <c:ptCount val="5"/>
                <c:pt idx="0">
                  <c:v>8.44</c:v>
                </c:pt>
                <c:pt idx="1">
                  <c:v>8.5500000000000007</c:v>
                </c:pt>
                <c:pt idx="2">
                  <c:v>8.7590000000000003</c:v>
                </c:pt>
                <c:pt idx="3">
                  <c:v>7.3730000000000002</c:v>
                </c:pt>
                <c:pt idx="4">
                  <c:v>7.3825273775438349</c:v>
                </c:pt>
              </c:numCache>
            </c:numRef>
          </c:val>
        </c:ser>
        <c:ser>
          <c:idx val="0"/>
          <c:order val="3"/>
          <c:tx>
            <c:strRef>
              <c:f>'Base de Cálculo'!$K$199</c:f>
              <c:strCache>
                <c:ptCount val="1"/>
                <c:pt idx="0">
                  <c:v>Outros Usos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dLbls>
            <c:dLbl>
              <c:idx val="0"/>
              <c:delete val="1"/>
            </c:dLbl>
            <c:dLbl>
              <c:idx val="1"/>
              <c:layout>
                <c:manualLayout>
                  <c:x val="2.4569411843229894E-3"/>
                  <c:y val="-2.7116350805763412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0,2%</a:t>
                    </a:r>
                  </a:p>
                </c:rich>
              </c:tx>
              <c:dLblPos val="ctr"/>
            </c:dLbl>
            <c:dLbl>
              <c:idx val="2"/>
              <c:delete val="1"/>
            </c:dLbl>
            <c:dLbl>
              <c:idx val="3"/>
              <c:layout>
                <c:manualLayout>
                  <c:x val="-4.5293607130355434E-3"/>
                  <c:y val="-2.9081435227766777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0,1%</a:t>
                    </a:r>
                  </a:p>
                </c:rich>
              </c:tx>
              <c:dLblPos val="ctr"/>
            </c:dLbl>
            <c:dLbl>
              <c:idx val="4"/>
              <c:layout>
                <c:manualLayout>
                  <c:x val="-5.7375691960197034E-4"/>
                  <c:y val="-2.2217962523510368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0,2%</a:t>
                    </a:r>
                  </a:p>
                </c:rich>
              </c:tx>
              <c:dLblPos val="ct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pt-BR"/>
              </a:p>
            </c:txPr>
            <c:dLblPos val="ctr"/>
            <c:showVal val="1"/>
          </c:dLbls>
          <c:cat>
            <c:numRef>
              <c:f>'Base de Cálculo'!$C$200:$C$204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Cálculo'!$K$200:$K$204</c:f>
              <c:numCache>
                <c:formatCode>#,##0.0</c:formatCode>
                <c:ptCount val="5"/>
                <c:pt idx="0">
                  <c:v>0</c:v>
                </c:pt>
                <c:pt idx="1">
                  <c:v>0.04</c:v>
                </c:pt>
                <c:pt idx="2">
                  <c:v>2E-3</c:v>
                </c:pt>
                <c:pt idx="3">
                  <c:v>1.4999999999999999E-2</c:v>
                </c:pt>
                <c:pt idx="4">
                  <c:v>2.5027397344373675E-2</c:v>
                </c:pt>
              </c:numCache>
            </c:numRef>
          </c:val>
        </c:ser>
        <c:dLbls>
          <c:showVal val="1"/>
        </c:dLbls>
        <c:overlap val="100"/>
        <c:axId val="99301632"/>
        <c:axId val="99336192"/>
      </c:barChart>
      <c:catAx>
        <c:axId val="99301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9336192"/>
        <c:crosses val="autoZero"/>
        <c:auto val="1"/>
        <c:lblAlgn val="ctr"/>
        <c:lblOffset val="100"/>
        <c:tickLblSkip val="1"/>
        <c:tickMarkSkip val="1"/>
      </c:catAx>
      <c:valAx>
        <c:axId val="99336192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000"/>
                  <a:t>m</a:t>
                </a:r>
                <a:r>
                  <a:rPr lang="pt-BR" sz="1000" baseline="30000"/>
                  <a:t>3</a:t>
                </a:r>
                <a:r>
                  <a:rPr lang="pt-BR" sz="1000"/>
                  <a:t>/s</a:t>
                </a:r>
              </a:p>
            </c:rich>
          </c:tx>
          <c:layout>
            <c:manualLayout>
              <c:xMode val="edge"/>
              <c:yMode val="edge"/>
              <c:x val="1.1805609500606147E-2"/>
              <c:y val="0.4605263595444234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93016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6443863799536267E-2"/>
          <c:y val="0.92013966579969353"/>
          <c:w val="0.97137977707943457"/>
          <c:h val="0.9832028123181434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9525">
      <a:solidFill>
        <a:schemeClr val="bg1">
          <a:lumMod val="6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276" footer="0.49212598500001276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0173599535922354"/>
          <c:y val="5.7877807643334174E-2"/>
          <c:w val="0.76599016352465465"/>
          <c:h val="0.74695207169194044"/>
        </c:manualLayout>
      </c:layout>
      <c:barChart>
        <c:barDir val="col"/>
        <c:grouping val="stacked"/>
        <c:ser>
          <c:idx val="0"/>
          <c:order val="0"/>
          <c:tx>
            <c:strRef>
              <c:f>'Base de Cálculo'!$D$288</c:f>
              <c:strCache>
                <c:ptCount val="1"/>
                <c:pt idx="0">
                  <c:v>Carga remanescente</c:v>
                </c:pt>
              </c:strCache>
            </c:strRef>
          </c:tx>
          <c:spPr>
            <a:solidFill>
              <a:srgbClr val="CA7B24"/>
            </a:solidFill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74%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41%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35%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Cálculo'!$B$289:$B$293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Cálculo'!$D$289:$D$293</c:f>
              <c:numCache>
                <c:formatCode>#,##0</c:formatCode>
                <c:ptCount val="5"/>
                <c:pt idx="0">
                  <c:v>46126</c:v>
                </c:pt>
                <c:pt idx="1">
                  <c:v>45745.736588670232</c:v>
                </c:pt>
                <c:pt idx="2">
                  <c:v>25024.069780160502</c:v>
                </c:pt>
                <c:pt idx="3">
                  <c:v>21723</c:v>
                </c:pt>
                <c:pt idx="4">
                  <c:v>17565</c:v>
                </c:pt>
              </c:numCache>
            </c:numRef>
          </c:val>
        </c:ser>
        <c:ser>
          <c:idx val="1"/>
          <c:order val="1"/>
          <c:tx>
            <c:strRef>
              <c:f>'Base de Cálculo'!$F$288</c:f>
              <c:strCache>
                <c:ptCount val="1"/>
                <c:pt idx="0">
                  <c:v>Carga reduzida</c:v>
                </c:pt>
              </c:strCache>
            </c:strRef>
          </c:tx>
          <c:spPr>
            <a:solidFill>
              <a:srgbClr val="D1C929"/>
            </a:solidFill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26%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59%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72%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numRef>
              <c:f>'Base de Cálculo'!$B$289:$B$293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Cálculo'!$F$289:$F$293</c:f>
              <c:numCache>
                <c:formatCode>#,##0</c:formatCode>
                <c:ptCount val="5"/>
                <c:pt idx="0">
                  <c:v>15856</c:v>
                </c:pt>
                <c:pt idx="1">
                  <c:v>14988.263411329768</c:v>
                </c:pt>
                <c:pt idx="2">
                  <c:v>36261.368180403108</c:v>
                </c:pt>
                <c:pt idx="3">
                  <c:v>39985</c:v>
                </c:pt>
                <c:pt idx="4">
                  <c:v>44846</c:v>
                </c:pt>
              </c:numCache>
            </c:numRef>
          </c:val>
        </c:ser>
        <c:overlap val="100"/>
        <c:axId val="100705408"/>
        <c:axId val="100706944"/>
      </c:barChart>
      <c:catAx>
        <c:axId val="1007054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0706944"/>
        <c:crosses val="autoZero"/>
        <c:auto val="1"/>
        <c:lblAlgn val="ctr"/>
        <c:lblOffset val="100"/>
      </c:catAx>
      <c:valAx>
        <c:axId val="100706944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Carga potencial: kg DBO/dia</a:t>
                </a:r>
              </a:p>
            </c:rich>
          </c:tx>
          <c:layout>
            <c:manualLayout>
              <c:xMode val="edge"/>
              <c:yMode val="edge"/>
              <c:x val="1.5549382169925388E-2"/>
              <c:y val="0.2265644219845653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0705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26457399103139"/>
          <c:y val="0.88432996940948838"/>
          <c:w val="0.65246636771300448"/>
          <c:h val="8.208970180172466E-2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652" footer="0.3149606200000065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073273918045507"/>
          <c:y val="8.805766202301972E-2"/>
          <c:w val="0.73365816812099394"/>
          <c:h val="0.72711834918363349"/>
        </c:manualLayout>
      </c:layout>
      <c:lineChart>
        <c:grouping val="stacked"/>
        <c:ser>
          <c:idx val="0"/>
          <c:order val="0"/>
          <c:spPr>
            <a:ln w="25400">
              <a:solidFill>
                <a:srgbClr val="81562B"/>
              </a:solidFill>
            </a:ln>
          </c:spPr>
          <c:marker>
            <c:symbol val="diamond"/>
            <c:size val="7"/>
            <c:spPr>
              <a:solidFill>
                <a:srgbClr val="81562B"/>
              </a:solidFill>
              <a:ln w="25400">
                <a:solidFill>
                  <a:srgbClr val="81562B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'Base de Cálculo'!$B$90:$B$93</c:f>
              <c:numCache>
                <c:formatCode>0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Cálculo'!$C$90:$C$93</c:f>
              <c:numCache>
                <c:formatCode>#,##0</c:formatCode>
                <c:ptCount val="4"/>
                <c:pt idx="0">
                  <c:v>5575</c:v>
                </c:pt>
                <c:pt idx="1">
                  <c:v>5705</c:v>
                </c:pt>
                <c:pt idx="2">
                  <c:v>5457</c:v>
                </c:pt>
                <c:pt idx="3">
                  <c:v>5400</c:v>
                </c:pt>
              </c:numCache>
            </c:numRef>
          </c:val>
        </c:ser>
        <c:marker val="1"/>
        <c:axId val="99240576"/>
        <c:axId val="100745600"/>
      </c:lineChart>
      <c:catAx>
        <c:axId val="99240576"/>
        <c:scaling>
          <c:orientation val="minMax"/>
        </c:scaling>
        <c:axPos val="b"/>
        <c:numFmt formatCode="0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0745600"/>
        <c:crosses val="autoZero"/>
        <c:auto val="1"/>
        <c:lblAlgn val="ctr"/>
        <c:lblOffset val="100"/>
      </c:catAx>
      <c:valAx>
        <c:axId val="100745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latin typeface="Arial" pitchFamily="34" charset="0"/>
                    <a:cs typeface="Arial" pitchFamily="34" charset="0"/>
                  </a:rPr>
                  <a:t>nº de estabelecimentos</a:t>
                </a:r>
                <a:endParaRPr lang="pt-BR" sz="10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302815557146266E-2"/>
              <c:y val="0.213553609537125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99240576"/>
        <c:crosses val="autoZero"/>
        <c:crossBetween val="between"/>
      </c:valAx>
    </c:plotArea>
    <c:plotVisOnly val="1"/>
    <c:dispBlanksAs val="zero"/>
  </c:chart>
  <c:printSettings>
    <c:headerFooter/>
    <c:pageMargins b="0.78740157499999996" l="0.511811024" r="0.511811024" t="0.78740157499999996" header="0.31496062000000835" footer="0.3149606200000083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'Base de Cálculo'!$D$584</c:f>
              <c:strCache>
                <c:ptCount val="1"/>
                <c:pt idx="0">
                  <c:v>Adequado</c:v>
                </c:pt>
              </c:strCache>
            </c:strRef>
          </c:tx>
          <c:spPr>
            <a:solidFill>
              <a:srgbClr val="009900"/>
            </a:solidFill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68%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92%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95%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spPr>
              <a:noFill/>
              <a:ln w="25400">
                <a:noFill/>
              </a:ln>
            </c:spPr>
            <c:showVal val="1"/>
          </c:dLbls>
          <c:cat>
            <c:numRef>
              <c:f>'Base de Cálculo'!$B$585:$B$589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Cálculo'!$D$585:$D$589</c:f>
              <c:numCache>
                <c:formatCode>0.0</c:formatCode>
                <c:ptCount val="5"/>
                <c:pt idx="0">
                  <c:v>355</c:v>
                </c:pt>
                <c:pt idx="1">
                  <c:v>367.1</c:v>
                </c:pt>
                <c:pt idx="2">
                  <c:v>493.14890000000008</c:v>
                </c:pt>
                <c:pt idx="3">
                  <c:v>500.2999999999999</c:v>
                </c:pt>
                <c:pt idx="4">
                  <c:v>523.50700000000006</c:v>
                </c:pt>
              </c:numCache>
            </c:numRef>
          </c:val>
        </c:ser>
        <c:ser>
          <c:idx val="1"/>
          <c:order val="1"/>
          <c:tx>
            <c:strRef>
              <c:f>'Base de Cálculo'!$F$584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spPr>
              <a:noFill/>
              <a:ln w="25400">
                <a:noFill/>
              </a:ln>
            </c:spPr>
            <c:showVal val="1"/>
          </c:dLbls>
          <c:cat>
            <c:numRef>
              <c:f>'Base de Cálculo'!$B$585:$B$589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Cálculo'!$F$585:$F$589</c:f>
              <c:numCache>
                <c:formatCode>0.0</c:formatCode>
                <c:ptCount val="5"/>
                <c:pt idx="0">
                  <c:v>89.399999999999977</c:v>
                </c:pt>
                <c:pt idx="1">
                  <c:v>109.69999999999999</c:v>
                </c:pt>
                <c:pt idx="2">
                  <c:v>57.910000000000004</c:v>
                </c:pt>
                <c:pt idx="3">
                  <c:v>43.900000000000006</c:v>
                </c:pt>
                <c:pt idx="4">
                  <c:v>25.5152</c:v>
                </c:pt>
              </c:numCache>
            </c:numRef>
          </c:val>
        </c:ser>
        <c:ser>
          <c:idx val="2"/>
          <c:order val="2"/>
          <c:tx>
            <c:strRef>
              <c:f>'Base de Cálculo'!$H$584</c:f>
              <c:strCache>
                <c:ptCount val="1"/>
                <c:pt idx="0">
                  <c:v>Inadequado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2"/>
              <c:delete val="1"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0,4%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4"/>
              <c:layout>
                <c:manualLayout>
                  <c:x val="0"/>
                  <c:y val="-2.60109298570949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0,4%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</c:dLbl>
            <c:spPr>
              <a:noFill/>
              <a:ln w="25400">
                <a:noFill/>
              </a:ln>
            </c:spPr>
            <c:showVal val="1"/>
          </c:dLbls>
          <c:cat>
            <c:numRef>
              <c:f>'Base de Cálculo'!$B$585:$B$589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'Base de Cálculo'!$H$585:$H$589</c:f>
              <c:numCache>
                <c:formatCode>0.0</c:formatCode>
                <c:ptCount val="5"/>
                <c:pt idx="0">
                  <c:v>116.39999999999999</c:v>
                </c:pt>
                <c:pt idx="1">
                  <c:v>62.3</c:v>
                </c:pt>
                <c:pt idx="2">
                  <c:v>0</c:v>
                </c:pt>
                <c:pt idx="3">
                  <c:v>2</c:v>
                </c:pt>
                <c:pt idx="4">
                  <c:v>1.9460000000000002</c:v>
                </c:pt>
              </c:numCache>
            </c:numRef>
          </c:val>
        </c:ser>
        <c:overlap val="100"/>
        <c:axId val="100851712"/>
        <c:axId val="100853248"/>
      </c:barChart>
      <c:catAx>
        <c:axId val="1008517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0853248"/>
        <c:crosses val="autoZero"/>
        <c:auto val="1"/>
        <c:lblAlgn val="ctr"/>
        <c:lblOffset val="100"/>
      </c:catAx>
      <c:valAx>
        <c:axId val="100853248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Resíduo: ton/dia</a:t>
                </a:r>
              </a:p>
            </c:rich>
          </c:tx>
          <c:layout>
            <c:manualLayout>
              <c:xMode val="edge"/>
              <c:yMode val="edge"/>
              <c:x val="9.0667238023818455E-3"/>
              <c:y val="0.324249725194607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0851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7332291223632"/>
          <c:y val="0.86752498800158584"/>
          <c:w val="0.64027220052694667"/>
          <c:h val="9.4017486384408322E-2"/>
        </c:manualLayout>
      </c:layout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646" footer="0.31496062000000646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3404471451883279"/>
          <c:y val="2.5740185663931912E-2"/>
          <c:w val="0.75983304813555264"/>
          <c:h val="0.70807180460129093"/>
        </c:manualLayout>
      </c:layout>
      <c:barChart>
        <c:barDir val="col"/>
        <c:grouping val="clustered"/>
        <c:ser>
          <c:idx val="0"/>
          <c:order val="0"/>
          <c:tx>
            <c:strRef>
              <c:f>'Base de Cálculo'!$C$213</c:f>
              <c:strCache>
                <c:ptCount val="1"/>
                <c:pt idx="0">
                  <c:v>Demanda estimada</c:v>
                </c:pt>
              </c:strCache>
            </c:strRef>
          </c:tx>
          <c:spPr>
            <a:solidFill>
              <a:srgbClr val="3366FF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inBase"/>
            <c:showVal val="1"/>
          </c:dLbls>
          <c:cat>
            <c:numRef>
              <c:f>'Base de Cálculo'!$B$214:$B$217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Cálculo'!$C$214:$C$217</c:f>
              <c:numCache>
                <c:formatCode>0.00</c:formatCode>
                <c:ptCount val="4"/>
                <c:pt idx="0">
                  <c:v>3.552</c:v>
                </c:pt>
                <c:pt idx="1">
                  <c:v>3.738</c:v>
                </c:pt>
                <c:pt idx="2">
                  <c:v>3.625</c:v>
                </c:pt>
                <c:pt idx="3">
                  <c:v>3.6779999999999999</c:v>
                </c:pt>
              </c:numCache>
            </c:numRef>
          </c:val>
        </c:ser>
        <c:ser>
          <c:idx val="1"/>
          <c:order val="1"/>
          <c:tx>
            <c:strRef>
              <c:f>'Base de Cálculo'!$D$213</c:f>
              <c:strCache>
                <c:ptCount val="1"/>
                <c:pt idx="0">
                  <c:v>Demanda outorgada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ctr"/>
            <c:showVal val="1"/>
          </c:dLbls>
          <c:cat>
            <c:numRef>
              <c:f>'Base de Cálculo'!$B$214:$B$217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Cálculo'!$D$214:$D$217</c:f>
              <c:numCache>
                <c:formatCode>0.00</c:formatCode>
                <c:ptCount val="4"/>
                <c:pt idx="0">
                  <c:v>3.149</c:v>
                </c:pt>
                <c:pt idx="1">
                  <c:v>3.395</c:v>
                </c:pt>
                <c:pt idx="2">
                  <c:v>3.6</c:v>
                </c:pt>
                <c:pt idx="3">
                  <c:v>3.9380000000000002</c:v>
                </c:pt>
              </c:numCache>
            </c:numRef>
          </c:val>
        </c:ser>
        <c:axId val="100920320"/>
        <c:axId val="100930304"/>
      </c:barChart>
      <c:lineChart>
        <c:grouping val="standard"/>
        <c:ser>
          <c:idx val="2"/>
          <c:order val="2"/>
          <c:tx>
            <c:strRef>
              <c:f>'Base de Cálculo'!$E$213</c:f>
              <c:strCache>
                <c:ptCount val="1"/>
                <c:pt idx="0">
                  <c:v>Outorgada/Estimada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8.504430590704732E-3"/>
                  <c:y val="-0.1150301598897359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522152953523582E-3"/>
                  <c:y val="-0.13246802002268121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1.2756645886057037E-2"/>
                  <c:y val="-9.519737370185074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75301662366605E-2"/>
                  <c:y val="-4.04493851954939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362287906113782E-2"/>
                  <c:y val="-0.1002527040520412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r"/>
            <c:showVal val="1"/>
          </c:dLbls>
          <c:cat>
            <c:numRef>
              <c:f>'Base de Cálculo'!$B$214:$B$217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Cálculo'!$E$214:$E$217</c:f>
              <c:numCache>
                <c:formatCode>0%</c:formatCode>
                <c:ptCount val="4"/>
                <c:pt idx="0">
                  <c:v>0.8865427927927928</c:v>
                </c:pt>
                <c:pt idx="1">
                  <c:v>0.90823970037453183</c:v>
                </c:pt>
                <c:pt idx="2">
                  <c:v>0.99310344827586206</c:v>
                </c:pt>
                <c:pt idx="3">
                  <c:v>1.0706905927134314</c:v>
                </c:pt>
              </c:numCache>
            </c:numRef>
          </c:val>
        </c:ser>
        <c:marker val="1"/>
        <c:axId val="100932224"/>
        <c:axId val="100942208"/>
      </c:lineChart>
      <c:catAx>
        <c:axId val="1009203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0930304"/>
        <c:crosses val="autoZero"/>
        <c:auto val="1"/>
        <c:lblAlgn val="ctr"/>
        <c:lblOffset val="100"/>
      </c:catAx>
      <c:valAx>
        <c:axId val="1009303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Demanda</a:t>
                </a:r>
                <a:r>
                  <a:rPr lang="pt-BR" b="0" baseline="0">
                    <a:latin typeface="Arial" pitchFamily="34" charset="0"/>
                    <a:cs typeface="Arial" pitchFamily="34" charset="0"/>
                  </a:rPr>
                  <a:t> para abastecimento: </a:t>
                </a:r>
                <a:r>
                  <a:rPr lang="pt-BR" b="0">
                    <a:latin typeface="Arial" pitchFamily="34" charset="0"/>
                    <a:cs typeface="Arial" pitchFamily="34" charset="0"/>
                  </a:rPr>
                  <a:t>m</a:t>
                </a:r>
                <a:r>
                  <a:rPr lang="pt-BR" b="0" baseline="30000">
                    <a:latin typeface="Arial" pitchFamily="34" charset="0"/>
                    <a:cs typeface="Arial" pitchFamily="34" charset="0"/>
                  </a:rPr>
                  <a:t>3</a:t>
                </a:r>
                <a:r>
                  <a:rPr lang="pt-BR" b="0">
                    <a:latin typeface="Arial" pitchFamily="34" charset="0"/>
                    <a:cs typeface="Arial" pitchFamily="34" charset="0"/>
                  </a:rPr>
                  <a:t>/s</a:t>
                </a:r>
              </a:p>
            </c:rich>
          </c:tx>
          <c:layout>
            <c:manualLayout>
              <c:xMode val="edge"/>
              <c:yMode val="edge"/>
              <c:x val="1.1649315647624585E-2"/>
              <c:y val="0.1721541720468221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0920320"/>
        <c:crosses val="autoZero"/>
        <c:crossBetween val="between"/>
      </c:valAx>
      <c:catAx>
        <c:axId val="100932224"/>
        <c:scaling>
          <c:orientation val="minMax"/>
        </c:scaling>
        <c:delete val="1"/>
        <c:axPos val="b"/>
        <c:numFmt formatCode="General" sourceLinked="1"/>
        <c:tickLblPos val="none"/>
        <c:crossAx val="100942208"/>
        <c:crosses val="autoZero"/>
        <c:auto val="1"/>
        <c:lblAlgn val="ctr"/>
        <c:lblOffset val="100"/>
      </c:catAx>
      <c:valAx>
        <c:axId val="100942208"/>
        <c:scaling>
          <c:orientation val="minMax"/>
        </c:scaling>
        <c:axPos val="r"/>
        <c:numFmt formatCode="0%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093222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9.8434219523864663E-2"/>
          <c:y val="0.83225937540854245"/>
          <c:w val="0.88814511706759702"/>
          <c:h val="0.14193570743401498"/>
        </c:manualLayout>
      </c:layout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dLbls>
            <c:dLbl>
              <c:idx val="0"/>
              <c:layout>
                <c:manualLayout>
                  <c:x val="-5.667575710109304E-3"/>
                  <c:y val="-5.8867973504776933E-2"/>
                </c:manualLayout>
              </c:layout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</c:ser>
        <c:overlap val="100"/>
        <c:axId val="89304064"/>
        <c:axId val="89588480"/>
      </c:barChart>
      <c:catAx>
        <c:axId val="893040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588480"/>
        <c:crosses val="autoZero"/>
        <c:auto val="1"/>
        <c:lblAlgn val="ctr"/>
        <c:lblOffset val="100"/>
      </c:catAx>
      <c:valAx>
        <c:axId val="89588480"/>
        <c:scaling>
          <c:orientation val="minMax"/>
        </c:scaling>
        <c:delete val="1"/>
        <c:axPos val="l"/>
        <c:majorGridlines/>
        <c:tickLblPos val="none"/>
        <c:crossAx val="89304064"/>
        <c:crosses val="autoZero"/>
        <c:crossBetween val="between"/>
      </c:valAx>
      <c:spPr>
        <a:solidFill>
          <a:schemeClr val="bg2"/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952" footer="0.31496062000000952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'Base de Cálculo'!$C$722</c:f>
              <c:strCache>
                <c:ptCount val="1"/>
                <c:pt idx="0">
                  <c:v>Vazão outorgada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ctr"/>
            <c:showVal val="1"/>
          </c:dLbls>
          <c:cat>
            <c:numRef>
              <c:f>'Base de Cálculo'!$B$723:$B$726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Cálculo'!$C$723:$C$726</c:f>
              <c:numCache>
                <c:formatCode>0.00</c:formatCode>
                <c:ptCount val="4"/>
                <c:pt idx="0">
                  <c:v>3.149</c:v>
                </c:pt>
                <c:pt idx="1">
                  <c:v>3.395</c:v>
                </c:pt>
                <c:pt idx="2">
                  <c:v>3.601</c:v>
                </c:pt>
                <c:pt idx="3">
                  <c:v>3.9380000000000002</c:v>
                </c:pt>
              </c:numCache>
            </c:numRef>
          </c:val>
        </c:ser>
        <c:ser>
          <c:idx val="1"/>
          <c:order val="1"/>
          <c:tx>
            <c:strRef>
              <c:f>'Base de Cálculo'!$D$722</c:f>
              <c:strCache>
                <c:ptCount val="1"/>
                <c:pt idx="0">
                  <c:v>Volume estimado</c:v>
                </c:pt>
              </c:strCache>
            </c:strRef>
          </c:tx>
          <c:spPr>
            <a:solidFill>
              <a:srgbClr val="3366FF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inBase"/>
            <c:showVal val="1"/>
          </c:dLbls>
          <c:cat>
            <c:numRef>
              <c:f>'Base de Cálculo'!$B$723:$B$726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Cálculo'!$D$723:$D$726</c:f>
              <c:numCache>
                <c:formatCode>0.00</c:formatCode>
                <c:ptCount val="4"/>
                <c:pt idx="0">
                  <c:v>3.552</c:v>
                </c:pt>
                <c:pt idx="1">
                  <c:v>3.738</c:v>
                </c:pt>
                <c:pt idx="2">
                  <c:v>3.625</c:v>
                </c:pt>
                <c:pt idx="3">
                  <c:v>3.6779999999999999</c:v>
                </c:pt>
              </c:numCache>
            </c:numRef>
          </c:val>
        </c:ser>
        <c:axId val="101004032"/>
        <c:axId val="101005568"/>
      </c:barChart>
      <c:lineChart>
        <c:grouping val="standard"/>
        <c:ser>
          <c:idx val="2"/>
          <c:order val="2"/>
          <c:tx>
            <c:strRef>
              <c:f>'Base de Cálculo'!$E$722</c:f>
              <c:strCache>
                <c:ptCount val="1"/>
                <c:pt idx="0">
                  <c:v>Outorgada/Estimado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8.7311778667753179E-2"/>
                  <c:y val="-5.351931031882950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9.9371247834491833E-2"/>
                  <c:y val="-9.770711816223945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1946772028216522E-2"/>
                  <c:y val="-5.3519310318829505E-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'Base de Cálculo'!$B$723:$B$726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'Base de Cálculo'!$E$723:$E$726</c:f>
              <c:numCache>
                <c:formatCode>0.00%</c:formatCode>
                <c:ptCount val="4"/>
                <c:pt idx="0">
                  <c:v>0.84240000000000004</c:v>
                </c:pt>
                <c:pt idx="1">
                  <c:v>0.93640000000000001</c:v>
                </c:pt>
                <c:pt idx="2">
                  <c:v>0.9819</c:v>
                </c:pt>
                <c:pt idx="3">
                  <c:v>1.0860000000000001</c:v>
                </c:pt>
              </c:numCache>
            </c:numRef>
          </c:val>
        </c:ser>
        <c:marker val="1"/>
        <c:axId val="101020032"/>
        <c:axId val="101021568"/>
      </c:lineChart>
      <c:catAx>
        <c:axId val="1010040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1005568"/>
        <c:crosses val="autoZero"/>
        <c:auto val="1"/>
        <c:lblAlgn val="ctr"/>
        <c:lblOffset val="100"/>
      </c:catAx>
      <c:valAx>
        <c:axId val="101005568"/>
        <c:scaling>
          <c:orientation val="minMax"/>
          <c:max val="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t-BR" b="0">
                    <a:latin typeface="Arial" pitchFamily="34" charset="0"/>
                    <a:cs typeface="Arial" pitchFamily="34" charset="0"/>
                  </a:rPr>
                  <a:t>Uso urbano: m</a:t>
                </a:r>
                <a:r>
                  <a:rPr lang="pt-BR" b="0" baseline="30000">
                    <a:latin typeface="Arial" pitchFamily="34" charset="0"/>
                    <a:cs typeface="Arial" pitchFamily="34" charset="0"/>
                  </a:rPr>
                  <a:t>3</a:t>
                </a:r>
                <a:r>
                  <a:rPr lang="pt-BR" b="0">
                    <a:latin typeface="Arial" pitchFamily="34" charset="0"/>
                    <a:cs typeface="Arial" pitchFamily="34" charset="0"/>
                  </a:rPr>
                  <a:t>/s</a:t>
                </a:r>
              </a:p>
            </c:rich>
          </c:tx>
          <c:layout>
            <c:manualLayout>
              <c:xMode val="edge"/>
              <c:yMode val="edge"/>
              <c:x val="8.6407239184188838E-3"/>
              <c:y val="0.3569658792650918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1004032"/>
        <c:crosses val="autoZero"/>
        <c:crossBetween val="between"/>
      </c:valAx>
      <c:catAx>
        <c:axId val="101020032"/>
        <c:scaling>
          <c:orientation val="minMax"/>
        </c:scaling>
        <c:delete val="1"/>
        <c:axPos val="b"/>
        <c:numFmt formatCode="General" sourceLinked="1"/>
        <c:tickLblPos val="none"/>
        <c:crossAx val="101021568"/>
        <c:crosses val="autoZero"/>
        <c:auto val="1"/>
        <c:lblAlgn val="ctr"/>
        <c:lblOffset val="100"/>
      </c:catAx>
      <c:valAx>
        <c:axId val="101021568"/>
        <c:scaling>
          <c:orientation val="minMax"/>
        </c:scaling>
        <c:axPos val="r"/>
        <c:numFmt formatCode="0%" sourceLinked="0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1020032"/>
        <c:crosses val="max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3.9342019886712376E-2"/>
          <c:y val="0.84965370237811177"/>
          <c:w val="0.99920336238593777"/>
          <c:h val="0.97664614650441417"/>
        </c:manualLayout>
      </c:layout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674" footer="0.31496062000000674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4302015161556611"/>
          <c:y val="8.9438675830436326E-2"/>
          <c:w val="0.77038884930499785"/>
          <c:h val="0.67862157726153027"/>
        </c:manualLayout>
      </c:layout>
      <c:barChart>
        <c:barDir val="col"/>
        <c:grouping val="stacked"/>
        <c:ser>
          <c:idx val="0"/>
          <c:order val="0"/>
          <c:tx>
            <c:strRef>
              <c:f>'[1]E01C- IVA '!$L$127</c:f>
              <c:strCache>
                <c:ptCount val="1"/>
                <c:pt idx="0">
                  <c:v>Ótimo</c:v>
                </c:pt>
              </c:strCache>
            </c:strRef>
          </c:tx>
          <c:spPr>
            <a:solidFill>
              <a:srgbClr val="0000FF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numRef>
              <c:f>('[1]E01C- IVA '!$M$126,'[1]E01C- IVA '!$N$126,'[1]E01C- IVA '!$O$126,'[1]E01C- IVA '!$P$126,'[1]E01C- IVA '!$Q$126)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('[1]E01C- IVA '!$M$127,'[1]E01C- IVA '!$N$127,'[1]E01C- IVA '!$O$127,'[1]E01C- IVA '!$P$127,'[1]E01C- IVA '!$Q$127)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'[1]E01C- IVA '!$L$128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rgbClr val="0099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numRef>
              <c:f>('[1]E01C- IVA '!$M$126,'[1]E01C- IVA '!$N$126,'[1]E01C- IVA '!$O$126,'[1]E01C- IVA '!$P$126,'[1]E01C- IVA '!$Q$126)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('[1]E01C- IVA '!$M$128,'[1]E01C- IVA '!$N$128,'[1]E01C- IVA '!$O$128,'[1]E01C- IVA '!$P$128,'[1]E01C- IVA '!$Q$128)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ser>
          <c:idx val="2"/>
          <c:order val="2"/>
          <c:tx>
            <c:strRef>
              <c:f>'[1]E01C- IVA '!$L$129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('[1]E01C- IVA '!$M$126,'[1]E01C- IVA '!$N$126,'[1]E01C- IVA '!$O$126,'[1]E01C- IVA '!$P$126,'[1]E01C- IVA '!$Q$126)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('[1]E01C- IVA '!$M$129,'[1]E01C- IVA '!$N$129,'[1]E01C- IVA '!$O$129,'[1]E01C- IVA '!$P$129,'[1]E01C- IVA '!$Q$129)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'[1]E01C- IVA '!$L$130</c:f>
              <c:strCache>
                <c:ptCount val="1"/>
                <c:pt idx="0">
                  <c:v>Ruim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numRef>
              <c:f>('[1]E01C- IVA '!$M$126,'[1]E01C- IVA '!$N$126,'[1]E01C- IVA '!$O$126,'[1]E01C- IVA '!$P$126,'[1]E01C- IVA '!$Q$126)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('[1]E01C- IVA '!$M$130,'[1]E01C- IVA '!$N$130,'[1]E01C- IVA '!$O$130,'[1]E01C- IVA '!$P$130,'[1]E01C- IVA '!$Q$130)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'[1]E01C- IVA '!$L$131</c:f>
              <c:strCache>
                <c:ptCount val="1"/>
                <c:pt idx="0">
                  <c:v>Péssimo</c:v>
                </c:pt>
              </c:strCache>
            </c:strRef>
          </c:tx>
          <c:spPr>
            <a:solidFill>
              <a:srgbClr val="80008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numRef>
              <c:f>('[1]E01C- IVA '!$M$126,'[1]E01C- IVA '!$N$126,'[1]E01C- IVA '!$O$126,'[1]E01C- IVA '!$P$126,'[1]E01C- IVA '!$Q$126)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('[1]E01C- IVA '!$M$131,'[1]E01C- IVA '!$N$131,'[1]E01C- IVA '!$O$131,'[1]E01C- IVA '!$P$131,'[1]E01C- IVA '!$Q$131)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overlap val="100"/>
        <c:axId val="101079296"/>
        <c:axId val="101085184"/>
      </c:barChart>
      <c:catAx>
        <c:axId val="1010792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1085184"/>
        <c:crosses val="autoZero"/>
        <c:auto val="1"/>
        <c:lblAlgn val="ctr"/>
        <c:lblOffset val="100"/>
      </c:catAx>
      <c:valAx>
        <c:axId val="1010851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nº de pontos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1079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872172588855123"/>
          <c:y val="0.89097744360902253"/>
          <c:w val="0.81963653065365172"/>
          <c:h val="6.0150375939849621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513" footer="0.3149606200000051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4302015161556611"/>
          <c:y val="8.9438675830436326E-2"/>
          <c:w val="0.77038884930499785"/>
          <c:h val="0.67862157726153027"/>
        </c:manualLayout>
      </c:layout>
      <c:barChart>
        <c:barDir val="col"/>
        <c:grouping val="stacked"/>
        <c:ser>
          <c:idx val="0"/>
          <c:order val="0"/>
          <c:tx>
            <c:strRef>
              <c:f>'[1]E01A-IQA '!$W$118</c:f>
              <c:strCache>
                <c:ptCount val="1"/>
                <c:pt idx="0">
                  <c:v>Ótima</c:v>
                </c:pt>
              </c:strCache>
            </c:strRef>
          </c:tx>
          <c:spPr>
            <a:solidFill>
              <a:srgbClr val="0000FF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numRef>
              <c:f>('[1]E01A-IQA '!$X$117,'[1]E01A-IQA '!$Y$117,'[1]E01A-IQA '!$Z$117,'[1]E01A-IQA '!$AA$117,'[1]E01A-IQA '!$AB$117)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('[1]E01A-IQA '!$X$118,'[1]E01A-IQA '!$Y$118,'[1]E01A-IQA '!$Z$118,'[1]E01A-IQA '!$AA$118,'[1]E01A-IQA '!$AB$118)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'[1]E01A-IQA '!$W$119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rgbClr val="0099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numRef>
              <c:f>('[1]E01A-IQA '!$X$117,'[1]E01A-IQA '!$Y$117,'[1]E01A-IQA '!$Z$117,'[1]E01A-IQA '!$AA$117,'[1]E01A-IQA '!$AB$117)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('[1]E01A-IQA '!$X$119,'[1]E01A-IQA '!$Y$119,'[1]E01A-IQA '!$Z$119,'[1]E01A-IQA '!$AA$119,'[1]E01A-IQA '!$AB$119)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</c:ser>
        <c:ser>
          <c:idx val="2"/>
          <c:order val="2"/>
          <c:tx>
            <c:strRef>
              <c:f>'[1]E01A-IQA '!$W$120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('[1]E01A-IQA '!$X$117,'[1]E01A-IQA '!$Y$117,'[1]E01A-IQA '!$Z$117,'[1]E01A-IQA '!$AA$117,'[1]E01A-IQA '!$AB$117)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('[1]E01A-IQA '!$X$120,'[1]E01A-IQA '!$Y$120,'[1]E01A-IQA '!$Z$120,'[1]E01A-IQA '!$AA$120,'[1]E01A-IQA '!$AB$120)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'[1]E01A-IQA '!$W$121</c:f>
              <c:strCache>
                <c:ptCount val="1"/>
                <c:pt idx="0">
                  <c:v>Ruim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numRef>
              <c:f>('[1]E01A-IQA '!$X$117,'[1]E01A-IQA '!$Y$117,'[1]E01A-IQA '!$Z$117,'[1]E01A-IQA '!$AA$117,'[1]E01A-IQA '!$AB$117)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('[1]E01A-IQA '!$X$121,'[1]E01A-IQA '!$Y$121,'[1]E01A-IQA '!$Z$121,'[1]E01A-IQA '!$AA$121,'[1]E01A-IQA '!$AB$121)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strRef>
              <c:f>'[1]E01A-IQA '!$W$122</c:f>
              <c:strCache>
                <c:ptCount val="1"/>
                <c:pt idx="0">
                  <c:v>Péssima</c:v>
                </c:pt>
              </c:strCache>
            </c:strRef>
          </c:tx>
          <c:spPr>
            <a:solidFill>
              <a:srgbClr val="80008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numRef>
              <c:f>('[1]E01A-IQA '!$X$117,'[1]E01A-IQA '!$Y$117,'[1]E01A-IQA '!$Z$117,'[1]E01A-IQA '!$AA$117,'[1]E01A-IQA '!$AB$117)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('[1]E01A-IQA '!$X$122,'[1]E01A-IQA '!$Y$122,'[1]E01A-IQA '!$Z$122,'[1]E01A-IQA '!$AA$122,'[1]E01A-IQA '!$AB$122)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101135104"/>
        <c:axId val="101136640"/>
      </c:barChart>
      <c:catAx>
        <c:axId val="1011351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1136640"/>
        <c:crosses val="autoZero"/>
        <c:auto val="1"/>
        <c:lblAlgn val="ctr"/>
        <c:lblOffset val="100"/>
      </c:catAx>
      <c:valAx>
        <c:axId val="101136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nº de pontos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1135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11946208971069627"/>
          <c:y val="0.89171985080812266"/>
          <c:w val="0.94118068949246514"/>
          <c:h val="0.95126714423854908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513" footer="0.3149606200000051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2"/>
          <c:order val="0"/>
          <c:tx>
            <c:v>Demanda superficial </c:v>
          </c:tx>
          <c:spPr>
            <a:solidFill>
              <a:schemeClr val="accent5">
                <a:lumMod val="75000"/>
              </a:schemeClr>
            </a:solidFill>
            <a:ln w="12700">
              <a:noFill/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71,43%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layout>
                <c:manualLayout>
                  <c:x val="1.2924471044252603E-3"/>
                  <c:y val="-1.816874114489120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68,57%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72,73%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Lit>
              <c:formatCode>General</c:formatCode>
              <c:ptCount val="3"/>
              <c:pt idx="0">
                <c:v>2007</c:v>
              </c:pt>
              <c:pt idx="1">
                <c:v>2008</c:v>
              </c:pt>
              <c:pt idx="2">
                <c:v>2009</c:v>
              </c:pt>
            </c:numLit>
          </c:cat>
          <c:val>
            <c:numLit>
              <c:formatCode>General</c:formatCode>
              <c:ptCount val="3"/>
              <c:pt idx="0">
                <c:v>10</c:v>
              </c:pt>
              <c:pt idx="1">
                <c:v>12</c:v>
              </c:pt>
              <c:pt idx="2">
                <c:v>16</c:v>
              </c:pt>
            </c:numLit>
          </c:val>
        </c:ser>
        <c:ser>
          <c:idx val="3"/>
          <c:order val="1"/>
          <c:tx>
            <c:v>Demanda subterrânea </c:v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Lbls>
            <c:dLbl>
              <c:idx val="0"/>
              <c:layout>
                <c:manualLayout>
                  <c:x val="-1.5988197553737664E-4"/>
                  <c:y val="6.1020541446403813E-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28,57%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</c:dLbl>
            <c:dLbl>
              <c:idx val="1"/>
              <c:layout>
                <c:manualLayout>
                  <c:x val="-8.8632711760708446E-4"/>
                  <c:y val="2.5660172760095692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31,43%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</c:dLbl>
            <c:dLbl>
              <c:idx val="2"/>
              <c:layout>
                <c:manualLayout>
                  <c:x val="-1.5988197553737664E-4"/>
                  <c:y val="-2.5201779355045802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27,27%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Lit>
              <c:formatCode>General</c:formatCode>
              <c:ptCount val="3"/>
              <c:pt idx="0">
                <c:v>2007</c:v>
              </c:pt>
              <c:pt idx="1">
                <c:v>2008</c:v>
              </c:pt>
              <c:pt idx="2">
                <c:v>2009</c:v>
              </c:pt>
            </c:numLit>
          </c:cat>
          <c:val>
            <c:numLit>
              <c:formatCode>General</c:formatCode>
              <c:ptCount val="3"/>
              <c:pt idx="0">
                <c:v>4</c:v>
              </c:pt>
              <c:pt idx="1">
                <c:v>5.5</c:v>
              </c:pt>
              <c:pt idx="2">
                <c:v>6</c:v>
              </c:pt>
            </c:numLit>
          </c:val>
        </c:ser>
        <c:dLbls>
          <c:showVal val="1"/>
        </c:dLbls>
        <c:overlap val="100"/>
        <c:axId val="89670784"/>
        <c:axId val="89672704"/>
      </c:barChart>
      <c:catAx>
        <c:axId val="89670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Ano</a:t>
                </a:r>
              </a:p>
            </c:rich>
          </c:tx>
          <c:layout>
            <c:manualLayout>
              <c:xMode val="edge"/>
              <c:yMode val="edge"/>
              <c:x val="0.40522967133889665"/>
              <c:y val="0.877938091746628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672704"/>
        <c:crosses val="autoZero"/>
        <c:auto val="1"/>
        <c:lblAlgn val="ctr"/>
        <c:lblOffset val="100"/>
        <c:tickLblSkip val="1"/>
        <c:tickMarkSkip val="1"/>
      </c:catAx>
      <c:valAx>
        <c:axId val="8967270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m3/s</a:t>
                </a:r>
              </a:p>
            </c:rich>
          </c:tx>
          <c:layout>
            <c:manualLayout>
              <c:xMode val="edge"/>
              <c:yMode val="edge"/>
              <c:x val="5.2333448758675724E-2"/>
              <c:y val="0.3798076657422002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670784"/>
        <c:crosses val="autoZero"/>
        <c:crossBetween val="between"/>
      </c:valAx>
      <c:spPr>
        <a:solidFill>
          <a:schemeClr val="bg2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4"/>
          <c:w val="0"/>
          <c:h val="0.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253" footer="0.4921259850000125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percentStacked"/>
        <c:ser>
          <c:idx val="4"/>
          <c:order val="0"/>
          <c:tx>
            <c:v>Grupo 5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Lit>
              <c:ptCount val="2"/>
              <c:pt idx="0">
                <c:v>SM</c:v>
              </c:pt>
              <c:pt idx="1">
                <c:v>2004 2006</c:v>
              </c:pt>
            </c:strLit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</c:ser>
        <c:ser>
          <c:idx val="3"/>
          <c:order val="1"/>
          <c:tx>
            <c:v>Grupo 4</c:v>
          </c:tx>
          <c:spPr>
            <a:solidFill>
              <a:srgbClr val="FF9900"/>
            </a:solidFill>
            <a:ln>
              <a:noFill/>
            </a:ln>
          </c:spPr>
          <c:cat>
            <c:strLit>
              <c:ptCount val="2"/>
              <c:pt idx="0">
                <c:v>SM</c:v>
              </c:pt>
              <c:pt idx="1">
                <c:v>2004 2006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</c:ser>
        <c:ser>
          <c:idx val="2"/>
          <c:order val="2"/>
          <c:tx>
            <c:v>Grupo 3</c:v>
          </c:tx>
          <c:spPr>
            <a:solidFill>
              <a:srgbClr val="FFCC00"/>
            </a:solidFill>
            <a:ln>
              <a:noFill/>
            </a:ln>
          </c:spPr>
          <c:cat>
            <c:strLit>
              <c:ptCount val="2"/>
              <c:pt idx="0">
                <c:v>SM</c:v>
              </c:pt>
              <c:pt idx="1">
                <c:v>2004 2006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</c:ser>
        <c:ser>
          <c:idx val="1"/>
          <c:order val="3"/>
          <c:tx>
            <c:v>Grupo 2 </c:v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Lit>
              <c:ptCount val="2"/>
              <c:pt idx="0">
                <c:v>SM</c:v>
              </c:pt>
              <c:pt idx="1">
                <c:v>2004 2006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ser>
          <c:idx val="0"/>
          <c:order val="4"/>
          <c:tx>
            <c:v>Grupo 1</c:v>
          </c:tx>
          <c:spPr>
            <a:solidFill>
              <a:srgbClr val="0066FF"/>
            </a:solidFill>
            <a:ln>
              <a:noFill/>
            </a:ln>
          </c:spPr>
          <c:cat>
            <c:strLit>
              <c:ptCount val="2"/>
              <c:pt idx="0">
                <c:v>SM</c:v>
              </c:pt>
              <c:pt idx="1">
                <c:v>2004 2006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</c:ser>
        <c:overlap val="100"/>
        <c:axId val="89725184"/>
        <c:axId val="89739264"/>
      </c:barChart>
      <c:catAx>
        <c:axId val="8972518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739264"/>
        <c:crosses val="autoZero"/>
        <c:auto val="1"/>
        <c:lblAlgn val="ctr"/>
        <c:lblOffset val="100"/>
      </c:catAx>
      <c:valAx>
        <c:axId val="89739264"/>
        <c:scaling>
          <c:orientation val="minMax"/>
          <c:max val="1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0%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725184"/>
        <c:crosses val="autoZero"/>
        <c:crossBetween val="between"/>
        <c:majorUnit val="0.2"/>
      </c:valAx>
      <c:spPr>
        <a:solidFill>
          <a:schemeClr val="bg2"/>
        </a:solidFill>
        <a:ln>
          <a:noFill/>
        </a:ln>
      </c:spPr>
    </c:plotArea>
    <c:legend>
      <c:legendPos val="r"/>
      <c:spPr>
        <a:ln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98425196899999956" l="0.78740157499999996" r="0.78740157499999996" t="0.98425196899999956" header="0.49212598500001242" footer="0.4921259850000124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view3D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</c:ser>
        <c:shape val="box"/>
        <c:axId val="89753856"/>
        <c:axId val="89767936"/>
        <c:axId val="0"/>
      </c:bar3DChart>
      <c:catAx>
        <c:axId val="897538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767936"/>
        <c:crosses val="autoZero"/>
        <c:auto val="1"/>
        <c:lblAlgn val="ctr"/>
        <c:lblOffset val="100"/>
      </c:catAx>
      <c:valAx>
        <c:axId val="89767936"/>
        <c:scaling>
          <c:orientation val="minMax"/>
        </c:scaling>
        <c:delete val="1"/>
        <c:axPos val="l"/>
        <c:majorGridlines/>
        <c:tickLblPos val="none"/>
        <c:crossAx val="89753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98425196899999956" l="0.78740157499999996" r="0.78740157499999996" t="0.98425196899999956" header="0.49212598500001242" footer="0.4921259850000124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.jpeg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7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0.xml"/><Relationship Id="rId47" Type="http://schemas.openxmlformats.org/officeDocument/2006/relationships/chart" Target="../charts/chart45.xml"/><Relationship Id="rId50" Type="http://schemas.openxmlformats.org/officeDocument/2006/relationships/chart" Target="../charts/chart48.xml"/><Relationship Id="rId55" Type="http://schemas.openxmlformats.org/officeDocument/2006/relationships/image" Target="../media/image6.png"/><Relationship Id="rId63" Type="http://schemas.openxmlformats.org/officeDocument/2006/relationships/chart" Target="../charts/chart57.xml"/><Relationship Id="rId68" Type="http://schemas.openxmlformats.org/officeDocument/2006/relationships/chart" Target="../charts/chart6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image" Target="../media/image2.jpeg"/><Relationship Id="rId40" Type="http://schemas.openxmlformats.org/officeDocument/2006/relationships/chart" Target="../charts/chart38.xml"/><Relationship Id="rId45" Type="http://schemas.openxmlformats.org/officeDocument/2006/relationships/chart" Target="../charts/chart43.xml"/><Relationship Id="rId53" Type="http://schemas.openxmlformats.org/officeDocument/2006/relationships/image" Target="../media/image4.png"/><Relationship Id="rId58" Type="http://schemas.openxmlformats.org/officeDocument/2006/relationships/chart" Target="../charts/chart52.xml"/><Relationship Id="rId66" Type="http://schemas.openxmlformats.org/officeDocument/2006/relationships/chart" Target="../charts/chart60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7.xml"/><Relationship Id="rId57" Type="http://schemas.openxmlformats.org/officeDocument/2006/relationships/chart" Target="../charts/chart51.xml"/><Relationship Id="rId61" Type="http://schemas.openxmlformats.org/officeDocument/2006/relationships/chart" Target="../charts/chart55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31" Type="http://schemas.openxmlformats.org/officeDocument/2006/relationships/chart" Target="../charts/chart30.xml"/><Relationship Id="rId44" Type="http://schemas.openxmlformats.org/officeDocument/2006/relationships/chart" Target="../charts/chart42.xml"/><Relationship Id="rId52" Type="http://schemas.openxmlformats.org/officeDocument/2006/relationships/chart" Target="../charts/chart49.xml"/><Relationship Id="rId60" Type="http://schemas.openxmlformats.org/officeDocument/2006/relationships/chart" Target="../charts/chart54.xml"/><Relationship Id="rId65" Type="http://schemas.openxmlformats.org/officeDocument/2006/relationships/chart" Target="../charts/chart5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1.xml"/><Relationship Id="rId48" Type="http://schemas.openxmlformats.org/officeDocument/2006/relationships/chart" Target="../charts/chart46.xml"/><Relationship Id="rId56" Type="http://schemas.openxmlformats.org/officeDocument/2006/relationships/chart" Target="../charts/chart50.xml"/><Relationship Id="rId64" Type="http://schemas.openxmlformats.org/officeDocument/2006/relationships/chart" Target="../charts/chart58.xml"/><Relationship Id="rId8" Type="http://schemas.openxmlformats.org/officeDocument/2006/relationships/chart" Target="../charts/chart8.xml"/><Relationship Id="rId51" Type="http://schemas.openxmlformats.org/officeDocument/2006/relationships/image" Target="../media/image3.emf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6.xml"/><Relationship Id="rId46" Type="http://schemas.openxmlformats.org/officeDocument/2006/relationships/chart" Target="../charts/chart44.xml"/><Relationship Id="rId59" Type="http://schemas.openxmlformats.org/officeDocument/2006/relationships/chart" Target="../charts/chart53.xml"/><Relationship Id="rId67" Type="http://schemas.openxmlformats.org/officeDocument/2006/relationships/chart" Target="../charts/chart61.xml"/><Relationship Id="rId20" Type="http://schemas.openxmlformats.org/officeDocument/2006/relationships/chart" Target="../charts/chart19.xml"/><Relationship Id="rId41" Type="http://schemas.openxmlformats.org/officeDocument/2006/relationships/chart" Target="../charts/chart39.xml"/><Relationship Id="rId54" Type="http://schemas.openxmlformats.org/officeDocument/2006/relationships/image" Target="../media/image5.png"/><Relationship Id="rId62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4764</xdr:colOff>
      <xdr:row>6</xdr:row>
      <xdr:rowOff>63500</xdr:rowOff>
    </xdr:from>
    <xdr:to>
      <xdr:col>10</xdr:col>
      <xdr:colOff>4764</xdr:colOff>
      <xdr:row>6</xdr:row>
      <xdr:rowOff>273050</xdr:rowOff>
    </xdr:to>
    <xdr:sp macro="" textlink="">
      <xdr:nvSpPr>
        <xdr:cNvPr id="24" name="CaixaDeTexto 23"/>
        <xdr:cNvSpPr txBox="1"/>
      </xdr:nvSpPr>
      <xdr:spPr>
        <a:xfrm>
          <a:off x="4333876" y="3140075"/>
          <a:ext cx="673099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6</xdr:row>
      <xdr:rowOff>114300</xdr:rowOff>
    </xdr:from>
    <xdr:to>
      <xdr:col>10</xdr:col>
      <xdr:colOff>1589</xdr:colOff>
      <xdr:row>6</xdr:row>
      <xdr:rowOff>323850</xdr:rowOff>
    </xdr:to>
    <xdr:sp macro="" textlink="">
      <xdr:nvSpPr>
        <xdr:cNvPr id="25" name="CaixaDeTexto 24"/>
        <xdr:cNvSpPr txBox="1"/>
      </xdr:nvSpPr>
      <xdr:spPr>
        <a:xfrm>
          <a:off x="7242176" y="3190875"/>
          <a:ext cx="673099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0</xdr:colOff>
      <xdr:row>132</xdr:row>
      <xdr:rowOff>142875</xdr:rowOff>
    </xdr:from>
    <xdr:to>
      <xdr:col>10</xdr:col>
      <xdr:colOff>0</xdr:colOff>
      <xdr:row>132</xdr:row>
      <xdr:rowOff>447675</xdr:rowOff>
    </xdr:to>
    <xdr:sp macro="" textlink="">
      <xdr:nvSpPr>
        <xdr:cNvPr id="4550345" name="CaixaDeTexto 45"/>
        <xdr:cNvSpPr txBox="1">
          <a:spLocks noChangeArrowheads="1"/>
        </xdr:cNvSpPr>
      </xdr:nvSpPr>
      <xdr:spPr bwMode="auto">
        <a:xfrm>
          <a:off x="7667625" y="933831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1400" b="1" i="0" strike="noStrike">
              <a:solidFill>
                <a:srgbClr val="000000"/>
              </a:solidFill>
              <a:latin typeface="Calibri"/>
            </a:rPr>
            <a:t>2010</a:t>
          </a:r>
        </a:p>
      </xdr:txBody>
    </xdr:sp>
    <xdr:clientData/>
  </xdr:twoCellAnchor>
  <xdr:twoCellAnchor>
    <xdr:from>
      <xdr:col>10</xdr:col>
      <xdr:colOff>0</xdr:colOff>
      <xdr:row>132</xdr:row>
      <xdr:rowOff>76200</xdr:rowOff>
    </xdr:from>
    <xdr:to>
      <xdr:col>10</xdr:col>
      <xdr:colOff>0</xdr:colOff>
      <xdr:row>132</xdr:row>
      <xdr:rowOff>419100</xdr:rowOff>
    </xdr:to>
    <xdr:sp macro="" textlink="">
      <xdr:nvSpPr>
        <xdr:cNvPr id="4550347" name="CaixaDeTexto 47"/>
        <xdr:cNvSpPr txBox="1">
          <a:spLocks noChangeArrowheads="1"/>
        </xdr:cNvSpPr>
      </xdr:nvSpPr>
      <xdr:spPr bwMode="auto">
        <a:xfrm>
          <a:off x="7667625" y="93316425"/>
          <a:ext cx="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1400" b="1" i="0" strike="noStrike">
              <a:solidFill>
                <a:srgbClr val="000000"/>
              </a:solidFill>
              <a:latin typeface="Calibri"/>
            </a:rPr>
            <a:t>2009</a:t>
          </a:r>
        </a:p>
      </xdr:txBody>
    </xdr:sp>
    <xdr:clientData/>
  </xdr:twoCellAnchor>
  <xdr:twoCellAnchor>
    <xdr:from>
      <xdr:col>10</xdr:col>
      <xdr:colOff>0</xdr:colOff>
      <xdr:row>85</xdr:row>
      <xdr:rowOff>0</xdr:rowOff>
    </xdr:from>
    <xdr:to>
      <xdr:col>10</xdr:col>
      <xdr:colOff>0</xdr:colOff>
      <xdr:row>85</xdr:row>
      <xdr:rowOff>0</xdr:rowOff>
    </xdr:to>
    <xdr:graphicFrame macro="">
      <xdr:nvGraphicFramePr>
        <xdr:cNvPr id="1071" name="Gráfico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85</xdr:row>
      <xdr:rowOff>0</xdr:rowOff>
    </xdr:from>
    <xdr:to>
      <xdr:col>10</xdr:col>
      <xdr:colOff>0</xdr:colOff>
      <xdr:row>85</xdr:row>
      <xdr:rowOff>0</xdr:rowOff>
    </xdr:to>
    <xdr:graphicFrame macro="">
      <xdr:nvGraphicFramePr>
        <xdr:cNvPr id="1072" name="Gráfico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116</xdr:row>
      <xdr:rowOff>209550</xdr:rowOff>
    </xdr:from>
    <xdr:to>
      <xdr:col>10</xdr:col>
      <xdr:colOff>0</xdr:colOff>
      <xdr:row>116</xdr:row>
      <xdr:rowOff>1990725</xdr:rowOff>
    </xdr:to>
    <xdr:graphicFrame macro="">
      <xdr:nvGraphicFramePr>
        <xdr:cNvPr id="1073" name="Gráfico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116</xdr:row>
      <xdr:rowOff>114300</xdr:rowOff>
    </xdr:from>
    <xdr:to>
      <xdr:col>10</xdr:col>
      <xdr:colOff>0</xdr:colOff>
      <xdr:row>116</xdr:row>
      <xdr:rowOff>2295525</xdr:rowOff>
    </xdr:to>
    <xdr:graphicFrame macro="">
      <xdr:nvGraphicFramePr>
        <xdr:cNvPr id="1074" name="Gráfico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225</xdr:row>
      <xdr:rowOff>76200</xdr:rowOff>
    </xdr:from>
    <xdr:to>
      <xdr:col>10</xdr:col>
      <xdr:colOff>0</xdr:colOff>
      <xdr:row>225</xdr:row>
      <xdr:rowOff>381000</xdr:rowOff>
    </xdr:to>
    <xdr:graphicFrame macro="">
      <xdr:nvGraphicFramePr>
        <xdr:cNvPr id="1075" name="Gráfico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231</xdr:row>
      <xdr:rowOff>247650</xdr:rowOff>
    </xdr:from>
    <xdr:to>
      <xdr:col>10</xdr:col>
      <xdr:colOff>0</xdr:colOff>
      <xdr:row>231</xdr:row>
      <xdr:rowOff>381000</xdr:rowOff>
    </xdr:to>
    <xdr:graphicFrame macro="">
      <xdr:nvGraphicFramePr>
        <xdr:cNvPr id="1076" name="Gráfico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248</xdr:row>
      <xdr:rowOff>19050</xdr:rowOff>
    </xdr:from>
    <xdr:to>
      <xdr:col>10</xdr:col>
      <xdr:colOff>0</xdr:colOff>
      <xdr:row>250</xdr:row>
      <xdr:rowOff>1171575</xdr:rowOff>
    </xdr:to>
    <xdr:graphicFrame macro="">
      <xdr:nvGraphicFramePr>
        <xdr:cNvPr id="1077" name="Chart 11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1078" name="Chart 48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0</xdr:colOff>
      <xdr:row>101</xdr:row>
      <xdr:rowOff>0</xdr:rowOff>
    </xdr:to>
    <xdr:graphicFrame macro="">
      <xdr:nvGraphicFramePr>
        <xdr:cNvPr id="1079" name="Gráfico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200025</xdr:colOff>
      <xdr:row>101</xdr:row>
      <xdr:rowOff>0</xdr:rowOff>
    </xdr:from>
    <xdr:to>
      <xdr:col>10</xdr:col>
      <xdr:colOff>0</xdr:colOff>
      <xdr:row>101</xdr:row>
      <xdr:rowOff>0</xdr:rowOff>
    </xdr:to>
    <xdr:graphicFrame macro="">
      <xdr:nvGraphicFramePr>
        <xdr:cNvPr id="1080" name="Gráfico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252</xdr:row>
      <xdr:rowOff>0</xdr:rowOff>
    </xdr:from>
    <xdr:to>
      <xdr:col>10</xdr:col>
      <xdr:colOff>0</xdr:colOff>
      <xdr:row>252</xdr:row>
      <xdr:rowOff>0</xdr:rowOff>
    </xdr:to>
    <xdr:graphicFrame macro="">
      <xdr:nvGraphicFramePr>
        <xdr:cNvPr id="1081" name="Gráfico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200025</xdr:colOff>
      <xdr:row>252</xdr:row>
      <xdr:rowOff>0</xdr:rowOff>
    </xdr:from>
    <xdr:to>
      <xdr:col>10</xdr:col>
      <xdr:colOff>0</xdr:colOff>
      <xdr:row>252</xdr:row>
      <xdr:rowOff>0</xdr:rowOff>
    </xdr:to>
    <xdr:graphicFrame macro="">
      <xdr:nvGraphicFramePr>
        <xdr:cNvPr id="1082" name="Gráfico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4</xdr:col>
      <xdr:colOff>361950</xdr:colOff>
      <xdr:row>85</xdr:row>
      <xdr:rowOff>19050</xdr:rowOff>
    </xdr:from>
    <xdr:to>
      <xdr:col>9</xdr:col>
      <xdr:colOff>2305050</xdr:colOff>
      <xdr:row>86</xdr:row>
      <xdr:rowOff>4533900</xdr:rowOff>
    </xdr:to>
    <xdr:pic>
      <xdr:nvPicPr>
        <xdr:cNvPr id="1083" name="Picture 5096" descr="mapavoçoroca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323975" y="58559700"/>
          <a:ext cx="6181725" cy="461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2701925</xdr:colOff>
      <xdr:row>30</xdr:row>
      <xdr:rowOff>377825</xdr:rowOff>
    </xdr:from>
    <xdr:to>
      <xdr:col>9</xdr:col>
      <xdr:colOff>2701925</xdr:colOff>
      <xdr:row>30</xdr:row>
      <xdr:rowOff>374650</xdr:rowOff>
    </xdr:to>
    <xdr:sp macro="" textlink="">
      <xdr:nvSpPr>
        <xdr:cNvPr id="119" name="CaixaDeTexto 118"/>
        <xdr:cNvSpPr txBox="1"/>
      </xdr:nvSpPr>
      <xdr:spPr>
        <a:xfrm>
          <a:off x="7854950" y="19304000"/>
          <a:ext cx="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t-BR"/>
        </a:p>
      </xdr:txBody>
    </xdr:sp>
    <xdr:clientData/>
  </xdr:twoCellAnchor>
  <xdr:twoCellAnchor>
    <xdr:from>
      <xdr:col>4</xdr:col>
      <xdr:colOff>190500</xdr:colOff>
      <xdr:row>158</xdr:row>
      <xdr:rowOff>228600</xdr:rowOff>
    </xdr:from>
    <xdr:to>
      <xdr:col>8</xdr:col>
      <xdr:colOff>723900</xdr:colOff>
      <xdr:row>158</xdr:row>
      <xdr:rowOff>2714625</xdr:rowOff>
    </xdr:to>
    <xdr:graphicFrame macro="">
      <xdr:nvGraphicFramePr>
        <xdr:cNvPr id="1085" name="Gráfico 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180975</xdr:colOff>
      <xdr:row>160</xdr:row>
      <xdr:rowOff>171450</xdr:rowOff>
    </xdr:from>
    <xdr:to>
      <xdr:col>8</xdr:col>
      <xdr:colOff>723900</xdr:colOff>
      <xdr:row>160</xdr:row>
      <xdr:rowOff>2667000</xdr:rowOff>
    </xdr:to>
    <xdr:graphicFrame macro="">
      <xdr:nvGraphicFramePr>
        <xdr:cNvPr id="1086" name="Gráfico 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190500</xdr:colOff>
      <xdr:row>162</xdr:row>
      <xdr:rowOff>238125</xdr:rowOff>
    </xdr:from>
    <xdr:to>
      <xdr:col>8</xdr:col>
      <xdr:colOff>714375</xdr:colOff>
      <xdr:row>162</xdr:row>
      <xdr:rowOff>2505075</xdr:rowOff>
    </xdr:to>
    <xdr:graphicFrame macro="">
      <xdr:nvGraphicFramePr>
        <xdr:cNvPr id="1087" name="Gráfico 1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276225</xdr:colOff>
      <xdr:row>224</xdr:row>
      <xdr:rowOff>0</xdr:rowOff>
    </xdr:from>
    <xdr:to>
      <xdr:col>8</xdr:col>
      <xdr:colOff>600075</xdr:colOff>
      <xdr:row>225</xdr:row>
      <xdr:rowOff>0</xdr:rowOff>
    </xdr:to>
    <xdr:graphicFrame macro="">
      <xdr:nvGraphicFramePr>
        <xdr:cNvPr id="1088" name="Gráfico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47625</xdr:colOff>
      <xdr:row>93</xdr:row>
      <xdr:rowOff>104775</xdr:rowOff>
    </xdr:from>
    <xdr:to>
      <xdr:col>8</xdr:col>
      <xdr:colOff>704850</xdr:colOff>
      <xdr:row>95</xdr:row>
      <xdr:rowOff>990600</xdr:rowOff>
    </xdr:to>
    <xdr:graphicFrame macro="">
      <xdr:nvGraphicFramePr>
        <xdr:cNvPr id="1089" name="Gráfico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152400</xdr:colOff>
      <xdr:row>230</xdr:row>
      <xdr:rowOff>114300</xdr:rowOff>
    </xdr:from>
    <xdr:to>
      <xdr:col>8</xdr:col>
      <xdr:colOff>714375</xdr:colOff>
      <xdr:row>230</xdr:row>
      <xdr:rowOff>2019300</xdr:rowOff>
    </xdr:to>
    <xdr:graphicFrame macro="">
      <xdr:nvGraphicFramePr>
        <xdr:cNvPr id="1090" name="Gráfico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38100</xdr:colOff>
      <xdr:row>247</xdr:row>
      <xdr:rowOff>161925</xdr:rowOff>
    </xdr:from>
    <xdr:to>
      <xdr:col>8</xdr:col>
      <xdr:colOff>781050</xdr:colOff>
      <xdr:row>249</xdr:row>
      <xdr:rowOff>1371600</xdr:rowOff>
    </xdr:to>
    <xdr:graphicFrame macro="">
      <xdr:nvGraphicFramePr>
        <xdr:cNvPr id="1091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38100</xdr:colOff>
      <xdr:row>3</xdr:row>
      <xdr:rowOff>76200</xdr:rowOff>
    </xdr:from>
    <xdr:to>
      <xdr:col>8</xdr:col>
      <xdr:colOff>752475</xdr:colOff>
      <xdr:row>5</xdr:row>
      <xdr:rowOff>0</xdr:rowOff>
    </xdr:to>
    <xdr:graphicFrame macro="">
      <xdr:nvGraphicFramePr>
        <xdr:cNvPr id="1092" name="Gráfico 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66675</xdr:colOff>
      <xdr:row>26</xdr:row>
      <xdr:rowOff>0</xdr:rowOff>
    </xdr:from>
    <xdr:to>
      <xdr:col>8</xdr:col>
      <xdr:colOff>685800</xdr:colOff>
      <xdr:row>27</xdr:row>
      <xdr:rowOff>28575</xdr:rowOff>
    </xdr:to>
    <xdr:graphicFrame macro="">
      <xdr:nvGraphicFramePr>
        <xdr:cNvPr id="1093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0</xdr:colOff>
      <xdr:row>62</xdr:row>
      <xdr:rowOff>400050</xdr:rowOff>
    </xdr:from>
    <xdr:to>
      <xdr:col>8</xdr:col>
      <xdr:colOff>942975</xdr:colOff>
      <xdr:row>64</xdr:row>
      <xdr:rowOff>1285875</xdr:rowOff>
    </xdr:to>
    <xdr:graphicFrame macro="">
      <xdr:nvGraphicFramePr>
        <xdr:cNvPr id="1094" name="Gráfico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0</xdr:colOff>
      <xdr:row>66</xdr:row>
      <xdr:rowOff>171450</xdr:rowOff>
    </xdr:from>
    <xdr:to>
      <xdr:col>8</xdr:col>
      <xdr:colOff>847725</xdr:colOff>
      <xdr:row>68</xdr:row>
      <xdr:rowOff>1209675</xdr:rowOff>
    </xdr:to>
    <xdr:graphicFrame macro="">
      <xdr:nvGraphicFramePr>
        <xdr:cNvPr id="1095" name="Gráfico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0</xdr:colOff>
      <xdr:row>78</xdr:row>
      <xdr:rowOff>0</xdr:rowOff>
    </xdr:from>
    <xdr:to>
      <xdr:col>8</xdr:col>
      <xdr:colOff>771525</xdr:colOff>
      <xdr:row>79</xdr:row>
      <xdr:rowOff>19050</xdr:rowOff>
    </xdr:to>
    <xdr:graphicFrame macro="">
      <xdr:nvGraphicFramePr>
        <xdr:cNvPr id="1096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0</xdr:colOff>
      <xdr:row>80</xdr:row>
      <xdr:rowOff>76200</xdr:rowOff>
    </xdr:from>
    <xdr:to>
      <xdr:col>8</xdr:col>
      <xdr:colOff>771525</xdr:colOff>
      <xdr:row>80</xdr:row>
      <xdr:rowOff>1981200</xdr:rowOff>
    </xdr:to>
    <xdr:graphicFrame macro="">
      <xdr:nvGraphicFramePr>
        <xdr:cNvPr id="1097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0</xdr:colOff>
      <xdr:row>139</xdr:row>
      <xdr:rowOff>0</xdr:rowOff>
    </xdr:from>
    <xdr:to>
      <xdr:col>8</xdr:col>
      <xdr:colOff>990600</xdr:colOff>
      <xdr:row>140</xdr:row>
      <xdr:rowOff>95250</xdr:rowOff>
    </xdr:to>
    <xdr:graphicFrame macro="">
      <xdr:nvGraphicFramePr>
        <xdr:cNvPr id="1098" name="Gráfico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95250</xdr:colOff>
      <xdr:row>182</xdr:row>
      <xdr:rowOff>209550</xdr:rowOff>
    </xdr:from>
    <xdr:to>
      <xdr:col>8</xdr:col>
      <xdr:colOff>552450</xdr:colOff>
      <xdr:row>182</xdr:row>
      <xdr:rowOff>2162175</xdr:rowOff>
    </xdr:to>
    <xdr:graphicFrame macro="">
      <xdr:nvGraphicFramePr>
        <xdr:cNvPr id="1099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123825</xdr:colOff>
      <xdr:row>189</xdr:row>
      <xdr:rowOff>123825</xdr:rowOff>
    </xdr:from>
    <xdr:to>
      <xdr:col>8</xdr:col>
      <xdr:colOff>752475</xdr:colOff>
      <xdr:row>189</xdr:row>
      <xdr:rowOff>2124075</xdr:rowOff>
    </xdr:to>
    <xdr:graphicFrame macro="">
      <xdr:nvGraphicFramePr>
        <xdr:cNvPr id="1100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276225</xdr:colOff>
      <xdr:row>74</xdr:row>
      <xdr:rowOff>0</xdr:rowOff>
    </xdr:from>
    <xdr:to>
      <xdr:col>8</xdr:col>
      <xdr:colOff>609600</xdr:colOff>
      <xdr:row>75</xdr:row>
      <xdr:rowOff>9525</xdr:rowOff>
    </xdr:to>
    <xdr:graphicFrame macro="">
      <xdr:nvGraphicFramePr>
        <xdr:cNvPr id="1101" name="Gráfico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57150</xdr:colOff>
      <xdr:row>164</xdr:row>
      <xdr:rowOff>323850</xdr:rowOff>
    </xdr:from>
    <xdr:to>
      <xdr:col>8</xdr:col>
      <xdr:colOff>676275</xdr:colOff>
      <xdr:row>164</xdr:row>
      <xdr:rowOff>2609850</xdr:rowOff>
    </xdr:to>
    <xdr:graphicFrame macro="">
      <xdr:nvGraphicFramePr>
        <xdr:cNvPr id="1102" name="Gráfico 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247650</xdr:colOff>
      <xdr:row>211</xdr:row>
      <xdr:rowOff>0</xdr:rowOff>
    </xdr:from>
    <xdr:to>
      <xdr:col>8</xdr:col>
      <xdr:colOff>638175</xdr:colOff>
      <xdr:row>211</xdr:row>
      <xdr:rowOff>1990725</xdr:rowOff>
    </xdr:to>
    <xdr:graphicFrame macro="">
      <xdr:nvGraphicFramePr>
        <xdr:cNvPr id="1103" name="Gráfico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0</xdr:colOff>
      <xdr:row>6</xdr:row>
      <xdr:rowOff>0</xdr:rowOff>
    </xdr:from>
    <xdr:to>
      <xdr:col>8</xdr:col>
      <xdr:colOff>752475</xdr:colOff>
      <xdr:row>6</xdr:row>
      <xdr:rowOff>2133600</xdr:rowOff>
    </xdr:to>
    <xdr:graphicFrame macro="">
      <xdr:nvGraphicFramePr>
        <xdr:cNvPr id="1104" name="Gráfico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8</xdr:col>
      <xdr:colOff>742950</xdr:colOff>
      <xdr:row>9</xdr:row>
      <xdr:rowOff>19050</xdr:rowOff>
    </xdr:to>
    <xdr:graphicFrame macro="">
      <xdr:nvGraphicFramePr>
        <xdr:cNvPr id="1105" name="Gráfico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</xdr:col>
      <xdr:colOff>0</xdr:colOff>
      <xdr:row>10</xdr:row>
      <xdr:rowOff>0</xdr:rowOff>
    </xdr:from>
    <xdr:to>
      <xdr:col>8</xdr:col>
      <xdr:colOff>742950</xdr:colOff>
      <xdr:row>11</xdr:row>
      <xdr:rowOff>19050</xdr:rowOff>
    </xdr:to>
    <xdr:graphicFrame macro="">
      <xdr:nvGraphicFramePr>
        <xdr:cNvPr id="1106" name="Gráfico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238125</xdr:colOff>
      <xdr:row>12</xdr:row>
      <xdr:rowOff>38100</xdr:rowOff>
    </xdr:from>
    <xdr:to>
      <xdr:col>8</xdr:col>
      <xdr:colOff>485775</xdr:colOff>
      <xdr:row>13</xdr:row>
      <xdr:rowOff>9525</xdr:rowOff>
    </xdr:to>
    <xdr:graphicFrame macro="">
      <xdr:nvGraphicFramePr>
        <xdr:cNvPr id="1107" name="Gráfico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 editAs="oneCell">
    <xdr:from>
      <xdr:col>3</xdr:col>
      <xdr:colOff>38100</xdr:colOff>
      <xdr:row>148</xdr:row>
      <xdr:rowOff>38100</xdr:rowOff>
    </xdr:from>
    <xdr:to>
      <xdr:col>9</xdr:col>
      <xdr:colOff>2857500</xdr:colOff>
      <xdr:row>149</xdr:row>
      <xdr:rowOff>47625</xdr:rowOff>
    </xdr:to>
    <xdr:pic>
      <xdr:nvPicPr>
        <xdr:cNvPr id="1108" name="Imagem 90" descr="Areas_Criticas_Aguas_Subterraneas_IG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885825" y="115490625"/>
          <a:ext cx="7172325" cy="508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152400</xdr:colOff>
      <xdr:row>22</xdr:row>
      <xdr:rowOff>0</xdr:rowOff>
    </xdr:from>
    <xdr:to>
      <xdr:col>8</xdr:col>
      <xdr:colOff>723900</xdr:colOff>
      <xdr:row>24</xdr:row>
      <xdr:rowOff>847725</xdr:rowOff>
    </xdr:to>
    <xdr:graphicFrame macro="">
      <xdr:nvGraphicFramePr>
        <xdr:cNvPr id="1109" name="Gráfico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</xdr:col>
      <xdr:colOff>85725</xdr:colOff>
      <xdr:row>20</xdr:row>
      <xdr:rowOff>0</xdr:rowOff>
    </xdr:from>
    <xdr:to>
      <xdr:col>8</xdr:col>
      <xdr:colOff>723900</xdr:colOff>
      <xdr:row>20</xdr:row>
      <xdr:rowOff>2276475</xdr:rowOff>
    </xdr:to>
    <xdr:graphicFrame macro="">
      <xdr:nvGraphicFramePr>
        <xdr:cNvPr id="1110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</xdr:col>
      <xdr:colOff>142875</xdr:colOff>
      <xdr:row>191</xdr:row>
      <xdr:rowOff>38100</xdr:rowOff>
    </xdr:from>
    <xdr:to>
      <xdr:col>8</xdr:col>
      <xdr:colOff>828675</xdr:colOff>
      <xdr:row>191</xdr:row>
      <xdr:rowOff>2200275</xdr:rowOff>
    </xdr:to>
    <xdr:graphicFrame macro="">
      <xdr:nvGraphicFramePr>
        <xdr:cNvPr id="1111" name="Gráfico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</xdr:col>
      <xdr:colOff>123825</xdr:colOff>
      <xdr:row>232</xdr:row>
      <xdr:rowOff>0</xdr:rowOff>
    </xdr:from>
    <xdr:to>
      <xdr:col>8</xdr:col>
      <xdr:colOff>676275</xdr:colOff>
      <xdr:row>232</xdr:row>
      <xdr:rowOff>1914525</xdr:rowOff>
    </xdr:to>
    <xdr:graphicFrame macro="">
      <xdr:nvGraphicFramePr>
        <xdr:cNvPr id="1112" name="Gráfico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</xdr:col>
      <xdr:colOff>0</xdr:colOff>
      <xdr:row>238</xdr:row>
      <xdr:rowOff>171450</xdr:rowOff>
    </xdr:from>
    <xdr:to>
      <xdr:col>8</xdr:col>
      <xdr:colOff>742950</xdr:colOff>
      <xdr:row>240</xdr:row>
      <xdr:rowOff>1028700</xdr:rowOff>
    </xdr:to>
    <xdr:graphicFrame macro="">
      <xdr:nvGraphicFramePr>
        <xdr:cNvPr id="1113" name="Gráfico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</xdr:col>
      <xdr:colOff>0</xdr:colOff>
      <xdr:row>251</xdr:row>
      <xdr:rowOff>0</xdr:rowOff>
    </xdr:from>
    <xdr:to>
      <xdr:col>8</xdr:col>
      <xdr:colOff>752475</xdr:colOff>
      <xdr:row>251</xdr:row>
      <xdr:rowOff>2400300</xdr:rowOff>
    </xdr:to>
    <xdr:graphicFrame macro="">
      <xdr:nvGraphicFramePr>
        <xdr:cNvPr id="1114" name="Gráfico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</xdr:col>
      <xdr:colOff>0</xdr:colOff>
      <xdr:row>28</xdr:row>
      <xdr:rowOff>0</xdr:rowOff>
    </xdr:from>
    <xdr:to>
      <xdr:col>8</xdr:col>
      <xdr:colOff>590550</xdr:colOff>
      <xdr:row>28</xdr:row>
      <xdr:rowOff>1762125</xdr:rowOff>
    </xdr:to>
    <xdr:graphicFrame macro="">
      <xdr:nvGraphicFramePr>
        <xdr:cNvPr id="1115" name="Gráfico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</xdr:col>
      <xdr:colOff>0</xdr:colOff>
      <xdr:row>34</xdr:row>
      <xdr:rowOff>133350</xdr:rowOff>
    </xdr:from>
    <xdr:to>
      <xdr:col>8</xdr:col>
      <xdr:colOff>742950</xdr:colOff>
      <xdr:row>34</xdr:row>
      <xdr:rowOff>2238375</xdr:rowOff>
    </xdr:to>
    <xdr:graphicFrame macro="">
      <xdr:nvGraphicFramePr>
        <xdr:cNvPr id="1116" name="Chart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</xdr:col>
      <xdr:colOff>0</xdr:colOff>
      <xdr:row>142</xdr:row>
      <xdr:rowOff>0</xdr:rowOff>
    </xdr:from>
    <xdr:to>
      <xdr:col>8</xdr:col>
      <xdr:colOff>838200</xdr:colOff>
      <xdr:row>142</xdr:row>
      <xdr:rowOff>3095625</xdr:rowOff>
    </xdr:to>
    <xdr:graphicFrame macro="">
      <xdr:nvGraphicFramePr>
        <xdr:cNvPr id="1117" name="Gráfico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</xdr:col>
      <xdr:colOff>0</xdr:colOff>
      <xdr:row>104</xdr:row>
      <xdr:rowOff>0</xdr:rowOff>
    </xdr:from>
    <xdr:to>
      <xdr:col>8</xdr:col>
      <xdr:colOff>809625</xdr:colOff>
      <xdr:row>104</xdr:row>
      <xdr:rowOff>2505075</xdr:rowOff>
    </xdr:to>
    <xdr:graphicFrame macro="">
      <xdr:nvGraphicFramePr>
        <xdr:cNvPr id="11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4</xdr:col>
      <xdr:colOff>0</xdr:colOff>
      <xdr:row>108</xdr:row>
      <xdr:rowOff>0</xdr:rowOff>
    </xdr:from>
    <xdr:to>
      <xdr:col>8</xdr:col>
      <xdr:colOff>809625</xdr:colOff>
      <xdr:row>108</xdr:row>
      <xdr:rowOff>3295650</xdr:rowOff>
    </xdr:to>
    <xdr:graphicFrame macro="">
      <xdr:nvGraphicFramePr>
        <xdr:cNvPr id="111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4</xdr:col>
      <xdr:colOff>0</xdr:colOff>
      <xdr:row>114</xdr:row>
      <xdr:rowOff>0</xdr:rowOff>
    </xdr:from>
    <xdr:to>
      <xdr:col>8</xdr:col>
      <xdr:colOff>819150</xdr:colOff>
      <xdr:row>114</xdr:row>
      <xdr:rowOff>3152775</xdr:rowOff>
    </xdr:to>
    <xdr:graphicFrame macro="">
      <xdr:nvGraphicFramePr>
        <xdr:cNvPr id="1120" name="Gráfico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4</xdr:col>
      <xdr:colOff>0</xdr:colOff>
      <xdr:row>124</xdr:row>
      <xdr:rowOff>0</xdr:rowOff>
    </xdr:from>
    <xdr:to>
      <xdr:col>8</xdr:col>
      <xdr:colOff>819150</xdr:colOff>
      <xdr:row>125</xdr:row>
      <xdr:rowOff>0</xdr:rowOff>
    </xdr:to>
    <xdr:graphicFrame macro="">
      <xdr:nvGraphicFramePr>
        <xdr:cNvPr id="1121" name="Gráfico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 editAs="oneCell">
    <xdr:from>
      <xdr:col>3</xdr:col>
      <xdr:colOff>19050</xdr:colOff>
      <xdr:row>126</xdr:row>
      <xdr:rowOff>0</xdr:rowOff>
    </xdr:from>
    <xdr:to>
      <xdr:col>10</xdr:col>
      <xdr:colOff>0</xdr:colOff>
      <xdr:row>127</xdr:row>
      <xdr:rowOff>19050</xdr:rowOff>
    </xdr:to>
    <xdr:pic>
      <xdr:nvPicPr>
        <xdr:cNvPr id="1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866775" y="97469325"/>
          <a:ext cx="7286625" cy="319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8</xdr:col>
      <xdr:colOff>800100</xdr:colOff>
      <xdr:row>203</xdr:row>
      <xdr:rowOff>0</xdr:rowOff>
    </xdr:to>
    <xdr:graphicFrame macro="">
      <xdr:nvGraphicFramePr>
        <xdr:cNvPr id="1123" name="Gráfico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 editAs="oneCell">
    <xdr:from>
      <xdr:col>4</xdr:col>
      <xdr:colOff>238125</xdr:colOff>
      <xdr:row>215</xdr:row>
      <xdr:rowOff>323850</xdr:rowOff>
    </xdr:from>
    <xdr:to>
      <xdr:col>4</xdr:col>
      <xdr:colOff>600075</xdr:colOff>
      <xdr:row>216</xdr:row>
      <xdr:rowOff>304800</xdr:rowOff>
    </xdr:to>
    <xdr:pic>
      <xdr:nvPicPr>
        <xdr:cNvPr id="1124" name="Imagem 6" descr="cara_verde.png"/>
        <xdr:cNvPicPr preferRelativeResize="0">
          <a:picLocks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200150" y="17567910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215</xdr:row>
      <xdr:rowOff>323850</xdr:rowOff>
    </xdr:from>
    <xdr:to>
      <xdr:col>5</xdr:col>
      <xdr:colOff>600075</xdr:colOff>
      <xdr:row>216</xdr:row>
      <xdr:rowOff>304800</xdr:rowOff>
    </xdr:to>
    <xdr:pic>
      <xdr:nvPicPr>
        <xdr:cNvPr id="1125" name="Imagem 6" descr="cara_verde.png"/>
        <xdr:cNvPicPr preferRelativeResize="0">
          <a:picLocks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2047875" y="17567910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215</xdr:row>
      <xdr:rowOff>323850</xdr:rowOff>
    </xdr:from>
    <xdr:to>
      <xdr:col>6</xdr:col>
      <xdr:colOff>600075</xdr:colOff>
      <xdr:row>216</xdr:row>
      <xdr:rowOff>304800</xdr:rowOff>
    </xdr:to>
    <xdr:pic>
      <xdr:nvPicPr>
        <xdr:cNvPr id="1126" name="Imagem 6" descr="cara_verde.png"/>
        <xdr:cNvPicPr preferRelativeResize="0">
          <a:picLocks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2895600" y="17567910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238125</xdr:colOff>
      <xdr:row>215</xdr:row>
      <xdr:rowOff>323850</xdr:rowOff>
    </xdr:from>
    <xdr:to>
      <xdr:col>7</xdr:col>
      <xdr:colOff>600075</xdr:colOff>
      <xdr:row>216</xdr:row>
      <xdr:rowOff>304800</xdr:rowOff>
    </xdr:to>
    <xdr:pic>
      <xdr:nvPicPr>
        <xdr:cNvPr id="1127" name="Imagem 6" descr="cara_verde.png"/>
        <xdr:cNvPicPr preferRelativeResize="0">
          <a:picLocks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3743325" y="17567910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218</xdr:row>
      <xdr:rowOff>266700</xdr:rowOff>
    </xdr:from>
    <xdr:to>
      <xdr:col>4</xdr:col>
      <xdr:colOff>600075</xdr:colOff>
      <xdr:row>219</xdr:row>
      <xdr:rowOff>247650</xdr:rowOff>
    </xdr:to>
    <xdr:pic>
      <xdr:nvPicPr>
        <xdr:cNvPr id="1128" name="Imagem 5" descr="cara_vermelha.png"/>
        <xdr:cNvPicPr preferRelativeResize="0">
          <a:picLocks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200150" y="17762220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218</xdr:row>
      <xdr:rowOff>266700</xdr:rowOff>
    </xdr:from>
    <xdr:to>
      <xdr:col>5</xdr:col>
      <xdr:colOff>600075</xdr:colOff>
      <xdr:row>219</xdr:row>
      <xdr:rowOff>247650</xdr:rowOff>
    </xdr:to>
    <xdr:pic>
      <xdr:nvPicPr>
        <xdr:cNvPr id="1129" name="Imagem 5" descr="cara_vermelha.png"/>
        <xdr:cNvPicPr preferRelativeResize="0">
          <a:picLocks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2047875" y="17762220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221</xdr:row>
      <xdr:rowOff>342900</xdr:rowOff>
    </xdr:from>
    <xdr:to>
      <xdr:col>4</xdr:col>
      <xdr:colOff>600075</xdr:colOff>
      <xdr:row>222</xdr:row>
      <xdr:rowOff>323850</xdr:rowOff>
    </xdr:to>
    <xdr:pic>
      <xdr:nvPicPr>
        <xdr:cNvPr id="1130" name="Imagem 5" descr="cara_vermelha.png"/>
        <xdr:cNvPicPr preferRelativeResize="0">
          <a:picLocks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200150" y="17947005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221</xdr:row>
      <xdr:rowOff>342900</xdr:rowOff>
    </xdr:from>
    <xdr:to>
      <xdr:col>5</xdr:col>
      <xdr:colOff>600075</xdr:colOff>
      <xdr:row>222</xdr:row>
      <xdr:rowOff>323850</xdr:rowOff>
    </xdr:to>
    <xdr:pic>
      <xdr:nvPicPr>
        <xdr:cNvPr id="1131" name="Imagem 5" descr="cara_vermelha.png"/>
        <xdr:cNvPicPr preferRelativeResize="0">
          <a:picLocks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2047875" y="17947005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218</xdr:row>
      <xdr:rowOff>266700</xdr:rowOff>
    </xdr:from>
    <xdr:to>
      <xdr:col>6</xdr:col>
      <xdr:colOff>600075</xdr:colOff>
      <xdr:row>219</xdr:row>
      <xdr:rowOff>247650</xdr:rowOff>
    </xdr:to>
    <xdr:pic>
      <xdr:nvPicPr>
        <xdr:cNvPr id="1132" name="Imagem 4" descr="cara_amarela.png"/>
        <xdr:cNvPicPr preferRelativeResize="0">
          <a:picLocks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2895600" y="17762220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238125</xdr:colOff>
      <xdr:row>218</xdr:row>
      <xdr:rowOff>266700</xdr:rowOff>
    </xdr:from>
    <xdr:to>
      <xdr:col>7</xdr:col>
      <xdr:colOff>600075</xdr:colOff>
      <xdr:row>219</xdr:row>
      <xdr:rowOff>247650</xdr:rowOff>
    </xdr:to>
    <xdr:pic>
      <xdr:nvPicPr>
        <xdr:cNvPr id="1133" name="Imagem 4" descr="cara_amarela.png"/>
        <xdr:cNvPicPr preferRelativeResize="0">
          <a:picLocks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3743325" y="17762220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221</xdr:row>
      <xdr:rowOff>342900</xdr:rowOff>
    </xdr:from>
    <xdr:to>
      <xdr:col>6</xdr:col>
      <xdr:colOff>600075</xdr:colOff>
      <xdr:row>222</xdr:row>
      <xdr:rowOff>323850</xdr:rowOff>
    </xdr:to>
    <xdr:pic>
      <xdr:nvPicPr>
        <xdr:cNvPr id="1134" name="Imagem 4" descr="cara_amarela.png"/>
        <xdr:cNvPicPr preferRelativeResize="0">
          <a:picLocks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2895600" y="17947005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238125</xdr:colOff>
      <xdr:row>221</xdr:row>
      <xdr:rowOff>342900</xdr:rowOff>
    </xdr:from>
    <xdr:to>
      <xdr:col>7</xdr:col>
      <xdr:colOff>600075</xdr:colOff>
      <xdr:row>222</xdr:row>
      <xdr:rowOff>323850</xdr:rowOff>
    </xdr:to>
    <xdr:pic>
      <xdr:nvPicPr>
        <xdr:cNvPr id="1135" name="Imagem 4" descr="cara_amarela.png"/>
        <xdr:cNvPicPr preferRelativeResize="0">
          <a:picLocks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3743325" y="17947005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238125</xdr:colOff>
      <xdr:row>215</xdr:row>
      <xdr:rowOff>323850</xdr:rowOff>
    </xdr:from>
    <xdr:to>
      <xdr:col>8</xdr:col>
      <xdr:colOff>600075</xdr:colOff>
      <xdr:row>216</xdr:row>
      <xdr:rowOff>304800</xdr:rowOff>
    </xdr:to>
    <xdr:pic>
      <xdr:nvPicPr>
        <xdr:cNvPr id="1136" name="Imagem 6" descr="cara_verde.png"/>
        <xdr:cNvPicPr preferRelativeResize="0">
          <a:picLocks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591050" y="17567910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238125</xdr:colOff>
      <xdr:row>218</xdr:row>
      <xdr:rowOff>266700</xdr:rowOff>
    </xdr:from>
    <xdr:to>
      <xdr:col>8</xdr:col>
      <xdr:colOff>600075</xdr:colOff>
      <xdr:row>219</xdr:row>
      <xdr:rowOff>247650</xdr:rowOff>
    </xdr:to>
    <xdr:pic>
      <xdr:nvPicPr>
        <xdr:cNvPr id="1137" name="Imagem 4" descr="cara_amarela.png"/>
        <xdr:cNvPicPr preferRelativeResize="0">
          <a:picLocks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591050" y="17762220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238125</xdr:colOff>
      <xdr:row>221</xdr:row>
      <xdr:rowOff>342900</xdr:rowOff>
    </xdr:from>
    <xdr:to>
      <xdr:col>8</xdr:col>
      <xdr:colOff>600075</xdr:colOff>
      <xdr:row>222</xdr:row>
      <xdr:rowOff>323850</xdr:rowOff>
    </xdr:to>
    <xdr:pic>
      <xdr:nvPicPr>
        <xdr:cNvPr id="1138" name="Imagem 4" descr="cara_amarela.png"/>
        <xdr:cNvPicPr preferRelativeResize="0">
          <a:picLocks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591050" y="17947005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38100</xdr:rowOff>
    </xdr:from>
    <xdr:to>
      <xdr:col>8</xdr:col>
      <xdr:colOff>752475</xdr:colOff>
      <xdr:row>47</xdr:row>
      <xdr:rowOff>0</xdr:rowOff>
    </xdr:to>
    <xdr:graphicFrame macro="">
      <xdr:nvGraphicFramePr>
        <xdr:cNvPr id="1139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</xdr:col>
      <xdr:colOff>0</xdr:colOff>
      <xdr:row>170</xdr:row>
      <xdr:rowOff>0</xdr:rowOff>
    </xdr:from>
    <xdr:to>
      <xdr:col>8</xdr:col>
      <xdr:colOff>781050</xdr:colOff>
      <xdr:row>170</xdr:row>
      <xdr:rowOff>2781300</xdr:rowOff>
    </xdr:to>
    <xdr:graphicFrame macro="">
      <xdr:nvGraphicFramePr>
        <xdr:cNvPr id="1140" name="Gráfico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</xdr:col>
      <xdr:colOff>0</xdr:colOff>
      <xdr:row>172</xdr:row>
      <xdr:rowOff>0</xdr:rowOff>
    </xdr:from>
    <xdr:to>
      <xdr:col>8</xdr:col>
      <xdr:colOff>809625</xdr:colOff>
      <xdr:row>173</xdr:row>
      <xdr:rowOff>19050</xdr:rowOff>
    </xdr:to>
    <xdr:graphicFrame macro="">
      <xdr:nvGraphicFramePr>
        <xdr:cNvPr id="1141" name="Gráfico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</xdr:col>
      <xdr:colOff>47625</xdr:colOff>
      <xdr:row>174</xdr:row>
      <xdr:rowOff>0</xdr:rowOff>
    </xdr:from>
    <xdr:to>
      <xdr:col>8</xdr:col>
      <xdr:colOff>800100</xdr:colOff>
      <xdr:row>175</xdr:row>
      <xdr:rowOff>38100</xdr:rowOff>
    </xdr:to>
    <xdr:graphicFrame macro="">
      <xdr:nvGraphicFramePr>
        <xdr:cNvPr id="1142" name="Gráfico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</xdr:col>
      <xdr:colOff>19050</xdr:colOff>
      <xdr:row>176</xdr:row>
      <xdr:rowOff>0</xdr:rowOff>
    </xdr:from>
    <xdr:to>
      <xdr:col>9</xdr:col>
      <xdr:colOff>19050</xdr:colOff>
      <xdr:row>176</xdr:row>
      <xdr:rowOff>2781300</xdr:rowOff>
    </xdr:to>
    <xdr:graphicFrame macro="">
      <xdr:nvGraphicFramePr>
        <xdr:cNvPr id="1143" name="Gráfico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3</xdr:col>
      <xdr:colOff>19050</xdr:colOff>
      <xdr:row>48</xdr:row>
      <xdr:rowOff>0</xdr:rowOff>
    </xdr:from>
    <xdr:to>
      <xdr:col>8</xdr:col>
      <xdr:colOff>762000</xdr:colOff>
      <xdr:row>55</xdr:row>
      <xdr:rowOff>0</xdr:rowOff>
    </xdr:to>
    <xdr:graphicFrame macro="">
      <xdr:nvGraphicFramePr>
        <xdr:cNvPr id="1144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3</xdr:col>
      <xdr:colOff>66675</xdr:colOff>
      <xdr:row>76</xdr:row>
      <xdr:rowOff>0</xdr:rowOff>
    </xdr:from>
    <xdr:to>
      <xdr:col>8</xdr:col>
      <xdr:colOff>809625</xdr:colOff>
      <xdr:row>77</xdr:row>
      <xdr:rowOff>19050</xdr:rowOff>
    </xdr:to>
    <xdr:graphicFrame macro="">
      <xdr:nvGraphicFramePr>
        <xdr:cNvPr id="1145" name="Gráfico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8</xdr:col>
      <xdr:colOff>809625</xdr:colOff>
      <xdr:row>19</xdr:row>
      <xdr:rowOff>9525</xdr:rowOff>
    </xdr:to>
    <xdr:graphicFrame macro="">
      <xdr:nvGraphicFramePr>
        <xdr:cNvPr id="1146" name="Gráfico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4</xdr:col>
      <xdr:colOff>0</xdr:colOff>
      <xdr:row>209</xdr:row>
      <xdr:rowOff>0</xdr:rowOff>
    </xdr:from>
    <xdr:to>
      <xdr:col>8</xdr:col>
      <xdr:colOff>819150</xdr:colOff>
      <xdr:row>209</xdr:row>
      <xdr:rowOff>2228850</xdr:rowOff>
    </xdr:to>
    <xdr:graphicFrame macro="">
      <xdr:nvGraphicFramePr>
        <xdr:cNvPr id="1147" name="Gráfico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3</xdr:col>
      <xdr:colOff>57150</xdr:colOff>
      <xdr:row>55</xdr:row>
      <xdr:rowOff>47625</xdr:rowOff>
    </xdr:from>
    <xdr:to>
      <xdr:col>8</xdr:col>
      <xdr:colOff>809625</xdr:colOff>
      <xdr:row>58</xdr:row>
      <xdr:rowOff>19050</xdr:rowOff>
    </xdr:to>
    <xdr:graphicFrame macro="">
      <xdr:nvGraphicFramePr>
        <xdr:cNvPr id="1148" name="Gráfico 1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3</xdr:col>
      <xdr:colOff>0</xdr:colOff>
      <xdr:row>253</xdr:row>
      <xdr:rowOff>9525</xdr:rowOff>
    </xdr:from>
    <xdr:to>
      <xdr:col>8</xdr:col>
      <xdr:colOff>771525</xdr:colOff>
      <xdr:row>255</xdr:row>
      <xdr:rowOff>9525</xdr:rowOff>
    </xdr:to>
    <xdr:graphicFrame macro="">
      <xdr:nvGraphicFramePr>
        <xdr:cNvPr id="1149" name="Gráfico 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4</xdr:col>
      <xdr:colOff>0</xdr:colOff>
      <xdr:row>106</xdr:row>
      <xdr:rowOff>0</xdr:rowOff>
    </xdr:from>
    <xdr:to>
      <xdr:col>8</xdr:col>
      <xdr:colOff>781050</xdr:colOff>
      <xdr:row>107</xdr:row>
      <xdr:rowOff>0</xdr:rowOff>
    </xdr:to>
    <xdr:graphicFrame macro="">
      <xdr:nvGraphicFramePr>
        <xdr:cNvPr id="115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4</xdr:col>
      <xdr:colOff>0</xdr:colOff>
      <xdr:row>102</xdr:row>
      <xdr:rowOff>0</xdr:rowOff>
    </xdr:from>
    <xdr:to>
      <xdr:col>9</xdr:col>
      <xdr:colOff>0</xdr:colOff>
      <xdr:row>103</xdr:row>
      <xdr:rowOff>0</xdr:rowOff>
    </xdr:to>
    <xdr:graphicFrame macro="">
      <xdr:nvGraphicFramePr>
        <xdr:cNvPr id="1151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10</xdr:col>
      <xdr:colOff>4764</xdr:colOff>
      <xdr:row>10</xdr:row>
      <xdr:rowOff>63500</xdr:rowOff>
    </xdr:from>
    <xdr:to>
      <xdr:col>10</xdr:col>
      <xdr:colOff>4764</xdr:colOff>
      <xdr:row>10</xdr:row>
      <xdr:rowOff>273050</xdr:rowOff>
    </xdr:to>
    <xdr:sp macro="" textlink="">
      <xdr:nvSpPr>
        <xdr:cNvPr id="87" name="CaixaDeTexto 86"/>
        <xdr:cNvSpPr txBox="1"/>
      </xdr:nvSpPr>
      <xdr:spPr>
        <a:xfrm>
          <a:off x="8158164" y="31305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10</xdr:row>
      <xdr:rowOff>114300</xdr:rowOff>
    </xdr:from>
    <xdr:to>
      <xdr:col>10</xdr:col>
      <xdr:colOff>1589</xdr:colOff>
      <xdr:row>10</xdr:row>
      <xdr:rowOff>323850</xdr:rowOff>
    </xdr:to>
    <xdr:sp macro="" textlink="">
      <xdr:nvSpPr>
        <xdr:cNvPr id="104" name="CaixaDeTexto 103"/>
        <xdr:cNvSpPr txBox="1"/>
      </xdr:nvSpPr>
      <xdr:spPr>
        <a:xfrm>
          <a:off x="8154989" y="31813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12</xdr:row>
      <xdr:rowOff>63500</xdr:rowOff>
    </xdr:from>
    <xdr:to>
      <xdr:col>10</xdr:col>
      <xdr:colOff>4764</xdr:colOff>
      <xdr:row>12</xdr:row>
      <xdr:rowOff>273050</xdr:rowOff>
    </xdr:to>
    <xdr:sp macro="" textlink="">
      <xdr:nvSpPr>
        <xdr:cNvPr id="105" name="CaixaDeTexto 104"/>
        <xdr:cNvSpPr txBox="1"/>
      </xdr:nvSpPr>
      <xdr:spPr>
        <a:xfrm>
          <a:off x="8158164" y="76263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12</xdr:row>
      <xdr:rowOff>114300</xdr:rowOff>
    </xdr:from>
    <xdr:to>
      <xdr:col>10</xdr:col>
      <xdr:colOff>1589</xdr:colOff>
      <xdr:row>12</xdr:row>
      <xdr:rowOff>323850</xdr:rowOff>
    </xdr:to>
    <xdr:sp macro="" textlink="">
      <xdr:nvSpPr>
        <xdr:cNvPr id="106" name="CaixaDeTexto 105"/>
        <xdr:cNvSpPr txBox="1"/>
      </xdr:nvSpPr>
      <xdr:spPr>
        <a:xfrm>
          <a:off x="8154989" y="76771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20</xdr:row>
      <xdr:rowOff>63500</xdr:rowOff>
    </xdr:from>
    <xdr:to>
      <xdr:col>10</xdr:col>
      <xdr:colOff>4764</xdr:colOff>
      <xdr:row>20</xdr:row>
      <xdr:rowOff>273050</xdr:rowOff>
    </xdr:to>
    <xdr:sp macro="" textlink="">
      <xdr:nvSpPr>
        <xdr:cNvPr id="128" name="CaixaDeTexto 127"/>
        <xdr:cNvSpPr txBox="1"/>
      </xdr:nvSpPr>
      <xdr:spPr>
        <a:xfrm>
          <a:off x="8158164" y="98742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20</xdr:row>
      <xdr:rowOff>114300</xdr:rowOff>
    </xdr:from>
    <xdr:to>
      <xdr:col>10</xdr:col>
      <xdr:colOff>1589</xdr:colOff>
      <xdr:row>20</xdr:row>
      <xdr:rowOff>323850</xdr:rowOff>
    </xdr:to>
    <xdr:sp macro="" textlink="">
      <xdr:nvSpPr>
        <xdr:cNvPr id="136" name="CaixaDeTexto 135"/>
        <xdr:cNvSpPr txBox="1"/>
      </xdr:nvSpPr>
      <xdr:spPr>
        <a:xfrm>
          <a:off x="8154989" y="99250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34</xdr:row>
      <xdr:rowOff>63500</xdr:rowOff>
    </xdr:from>
    <xdr:to>
      <xdr:col>10</xdr:col>
      <xdr:colOff>4764</xdr:colOff>
      <xdr:row>34</xdr:row>
      <xdr:rowOff>273050</xdr:rowOff>
    </xdr:to>
    <xdr:sp macro="" textlink="">
      <xdr:nvSpPr>
        <xdr:cNvPr id="139" name="CaixaDeTexto 138"/>
        <xdr:cNvSpPr txBox="1"/>
      </xdr:nvSpPr>
      <xdr:spPr>
        <a:xfrm>
          <a:off x="8158164" y="150653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34</xdr:row>
      <xdr:rowOff>114300</xdr:rowOff>
    </xdr:from>
    <xdr:to>
      <xdr:col>10</xdr:col>
      <xdr:colOff>1589</xdr:colOff>
      <xdr:row>34</xdr:row>
      <xdr:rowOff>323850</xdr:rowOff>
    </xdr:to>
    <xdr:sp macro="" textlink="">
      <xdr:nvSpPr>
        <xdr:cNvPr id="140" name="CaixaDeTexto 139"/>
        <xdr:cNvSpPr txBox="1"/>
      </xdr:nvSpPr>
      <xdr:spPr>
        <a:xfrm>
          <a:off x="8154989" y="151161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42</xdr:row>
      <xdr:rowOff>63500</xdr:rowOff>
    </xdr:from>
    <xdr:to>
      <xdr:col>10</xdr:col>
      <xdr:colOff>4764</xdr:colOff>
      <xdr:row>42</xdr:row>
      <xdr:rowOff>273050</xdr:rowOff>
    </xdr:to>
    <xdr:sp macro="" textlink="">
      <xdr:nvSpPr>
        <xdr:cNvPr id="141" name="CaixaDeTexto 140"/>
        <xdr:cNvSpPr txBox="1"/>
      </xdr:nvSpPr>
      <xdr:spPr>
        <a:xfrm>
          <a:off x="8158164" y="250094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42</xdr:row>
      <xdr:rowOff>114300</xdr:rowOff>
    </xdr:from>
    <xdr:to>
      <xdr:col>10</xdr:col>
      <xdr:colOff>1589</xdr:colOff>
      <xdr:row>42</xdr:row>
      <xdr:rowOff>323850</xdr:rowOff>
    </xdr:to>
    <xdr:sp macro="" textlink="">
      <xdr:nvSpPr>
        <xdr:cNvPr id="142" name="CaixaDeTexto 141"/>
        <xdr:cNvSpPr txBox="1"/>
      </xdr:nvSpPr>
      <xdr:spPr>
        <a:xfrm>
          <a:off x="8154989" y="250602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44</xdr:row>
      <xdr:rowOff>63500</xdr:rowOff>
    </xdr:from>
    <xdr:to>
      <xdr:col>10</xdr:col>
      <xdr:colOff>4764</xdr:colOff>
      <xdr:row>44</xdr:row>
      <xdr:rowOff>273050</xdr:rowOff>
    </xdr:to>
    <xdr:sp macro="" textlink="">
      <xdr:nvSpPr>
        <xdr:cNvPr id="143" name="CaixaDeTexto 142"/>
        <xdr:cNvSpPr txBox="1"/>
      </xdr:nvSpPr>
      <xdr:spPr>
        <a:xfrm>
          <a:off x="8164514" y="298132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44</xdr:row>
      <xdr:rowOff>114300</xdr:rowOff>
    </xdr:from>
    <xdr:to>
      <xdr:col>10</xdr:col>
      <xdr:colOff>1589</xdr:colOff>
      <xdr:row>44</xdr:row>
      <xdr:rowOff>323850</xdr:rowOff>
    </xdr:to>
    <xdr:sp macro="" textlink="">
      <xdr:nvSpPr>
        <xdr:cNvPr id="144" name="CaixaDeTexto 143"/>
        <xdr:cNvSpPr txBox="1"/>
      </xdr:nvSpPr>
      <xdr:spPr>
        <a:xfrm>
          <a:off x="8161339" y="298640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46</xdr:row>
      <xdr:rowOff>63500</xdr:rowOff>
    </xdr:from>
    <xdr:to>
      <xdr:col>10</xdr:col>
      <xdr:colOff>4764</xdr:colOff>
      <xdr:row>46</xdr:row>
      <xdr:rowOff>273050</xdr:rowOff>
    </xdr:to>
    <xdr:sp macro="" textlink="">
      <xdr:nvSpPr>
        <xdr:cNvPr id="145" name="CaixaDeTexto 144"/>
        <xdr:cNvSpPr txBox="1"/>
      </xdr:nvSpPr>
      <xdr:spPr>
        <a:xfrm>
          <a:off x="8164514" y="298132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46</xdr:row>
      <xdr:rowOff>114300</xdr:rowOff>
    </xdr:from>
    <xdr:to>
      <xdr:col>10</xdr:col>
      <xdr:colOff>1589</xdr:colOff>
      <xdr:row>46</xdr:row>
      <xdr:rowOff>323850</xdr:rowOff>
    </xdr:to>
    <xdr:sp macro="" textlink="">
      <xdr:nvSpPr>
        <xdr:cNvPr id="146" name="CaixaDeTexto 145"/>
        <xdr:cNvSpPr txBox="1"/>
      </xdr:nvSpPr>
      <xdr:spPr>
        <a:xfrm>
          <a:off x="8161339" y="298640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48</xdr:row>
      <xdr:rowOff>63500</xdr:rowOff>
    </xdr:from>
    <xdr:to>
      <xdr:col>10</xdr:col>
      <xdr:colOff>4764</xdr:colOff>
      <xdr:row>48</xdr:row>
      <xdr:rowOff>273050</xdr:rowOff>
    </xdr:to>
    <xdr:sp macro="" textlink="">
      <xdr:nvSpPr>
        <xdr:cNvPr id="148" name="CaixaDeTexto 147"/>
        <xdr:cNvSpPr txBox="1"/>
      </xdr:nvSpPr>
      <xdr:spPr>
        <a:xfrm>
          <a:off x="8161628" y="32084818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48</xdr:row>
      <xdr:rowOff>114300</xdr:rowOff>
    </xdr:from>
    <xdr:to>
      <xdr:col>10</xdr:col>
      <xdr:colOff>1589</xdr:colOff>
      <xdr:row>48</xdr:row>
      <xdr:rowOff>323850</xdr:rowOff>
    </xdr:to>
    <xdr:sp macro="" textlink="">
      <xdr:nvSpPr>
        <xdr:cNvPr id="149" name="CaixaDeTexto 148"/>
        <xdr:cNvSpPr txBox="1"/>
      </xdr:nvSpPr>
      <xdr:spPr>
        <a:xfrm>
          <a:off x="8158453" y="32135618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50</xdr:row>
      <xdr:rowOff>63500</xdr:rowOff>
    </xdr:from>
    <xdr:to>
      <xdr:col>10</xdr:col>
      <xdr:colOff>4764</xdr:colOff>
      <xdr:row>50</xdr:row>
      <xdr:rowOff>273050</xdr:rowOff>
    </xdr:to>
    <xdr:sp macro="" textlink="">
      <xdr:nvSpPr>
        <xdr:cNvPr id="150" name="CaixaDeTexto 149"/>
        <xdr:cNvSpPr txBox="1"/>
      </xdr:nvSpPr>
      <xdr:spPr>
        <a:xfrm>
          <a:off x="8161628" y="32084818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50</xdr:row>
      <xdr:rowOff>114300</xdr:rowOff>
    </xdr:from>
    <xdr:to>
      <xdr:col>10</xdr:col>
      <xdr:colOff>1589</xdr:colOff>
      <xdr:row>50</xdr:row>
      <xdr:rowOff>323850</xdr:rowOff>
    </xdr:to>
    <xdr:sp macro="" textlink="">
      <xdr:nvSpPr>
        <xdr:cNvPr id="151" name="CaixaDeTexto 150"/>
        <xdr:cNvSpPr txBox="1"/>
      </xdr:nvSpPr>
      <xdr:spPr>
        <a:xfrm>
          <a:off x="8158453" y="32135618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52</xdr:row>
      <xdr:rowOff>63500</xdr:rowOff>
    </xdr:from>
    <xdr:to>
      <xdr:col>10</xdr:col>
      <xdr:colOff>4764</xdr:colOff>
      <xdr:row>52</xdr:row>
      <xdr:rowOff>273050</xdr:rowOff>
    </xdr:to>
    <xdr:sp macro="" textlink="">
      <xdr:nvSpPr>
        <xdr:cNvPr id="152" name="CaixaDeTexto 151"/>
        <xdr:cNvSpPr txBox="1"/>
      </xdr:nvSpPr>
      <xdr:spPr>
        <a:xfrm>
          <a:off x="8161628" y="32084818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52</xdr:row>
      <xdr:rowOff>114300</xdr:rowOff>
    </xdr:from>
    <xdr:to>
      <xdr:col>10</xdr:col>
      <xdr:colOff>1589</xdr:colOff>
      <xdr:row>52</xdr:row>
      <xdr:rowOff>323850</xdr:rowOff>
    </xdr:to>
    <xdr:sp macro="" textlink="">
      <xdr:nvSpPr>
        <xdr:cNvPr id="158" name="CaixaDeTexto 157"/>
        <xdr:cNvSpPr txBox="1"/>
      </xdr:nvSpPr>
      <xdr:spPr>
        <a:xfrm>
          <a:off x="8158453" y="32135618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54</xdr:row>
      <xdr:rowOff>63500</xdr:rowOff>
    </xdr:from>
    <xdr:to>
      <xdr:col>10</xdr:col>
      <xdr:colOff>4764</xdr:colOff>
      <xdr:row>54</xdr:row>
      <xdr:rowOff>273050</xdr:rowOff>
    </xdr:to>
    <xdr:sp macro="" textlink="">
      <xdr:nvSpPr>
        <xdr:cNvPr id="161" name="CaixaDeTexto 160"/>
        <xdr:cNvSpPr txBox="1"/>
      </xdr:nvSpPr>
      <xdr:spPr>
        <a:xfrm>
          <a:off x="8161628" y="32084818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54</xdr:row>
      <xdr:rowOff>114300</xdr:rowOff>
    </xdr:from>
    <xdr:to>
      <xdr:col>10</xdr:col>
      <xdr:colOff>1589</xdr:colOff>
      <xdr:row>54</xdr:row>
      <xdr:rowOff>323850</xdr:rowOff>
    </xdr:to>
    <xdr:sp macro="" textlink="">
      <xdr:nvSpPr>
        <xdr:cNvPr id="162" name="CaixaDeTexto 161"/>
        <xdr:cNvSpPr txBox="1"/>
      </xdr:nvSpPr>
      <xdr:spPr>
        <a:xfrm>
          <a:off x="8158453" y="32135618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56</xdr:row>
      <xdr:rowOff>63500</xdr:rowOff>
    </xdr:from>
    <xdr:to>
      <xdr:col>10</xdr:col>
      <xdr:colOff>4764</xdr:colOff>
      <xdr:row>56</xdr:row>
      <xdr:rowOff>273050</xdr:rowOff>
    </xdr:to>
    <xdr:sp macro="" textlink="">
      <xdr:nvSpPr>
        <xdr:cNvPr id="164" name="CaixaDeTexto 163"/>
        <xdr:cNvSpPr txBox="1"/>
      </xdr:nvSpPr>
      <xdr:spPr>
        <a:xfrm>
          <a:off x="8158164" y="365156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56</xdr:row>
      <xdr:rowOff>104775</xdr:rowOff>
    </xdr:from>
    <xdr:to>
      <xdr:col>10</xdr:col>
      <xdr:colOff>1589</xdr:colOff>
      <xdr:row>56</xdr:row>
      <xdr:rowOff>314325</xdr:rowOff>
    </xdr:to>
    <xdr:sp macro="" textlink="">
      <xdr:nvSpPr>
        <xdr:cNvPr id="166" name="CaixaDeTexto 165"/>
        <xdr:cNvSpPr txBox="1"/>
      </xdr:nvSpPr>
      <xdr:spPr>
        <a:xfrm>
          <a:off x="8154989" y="365664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62</xdr:row>
      <xdr:rowOff>63500</xdr:rowOff>
    </xdr:from>
    <xdr:to>
      <xdr:col>10</xdr:col>
      <xdr:colOff>4764</xdr:colOff>
      <xdr:row>62</xdr:row>
      <xdr:rowOff>273050</xdr:rowOff>
    </xdr:to>
    <xdr:sp macro="" textlink="">
      <xdr:nvSpPr>
        <xdr:cNvPr id="167" name="CaixaDeTexto 166"/>
        <xdr:cNvSpPr txBox="1"/>
      </xdr:nvSpPr>
      <xdr:spPr>
        <a:xfrm>
          <a:off x="8158164" y="376205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62</xdr:row>
      <xdr:rowOff>114300</xdr:rowOff>
    </xdr:from>
    <xdr:to>
      <xdr:col>10</xdr:col>
      <xdr:colOff>1589</xdr:colOff>
      <xdr:row>62</xdr:row>
      <xdr:rowOff>323850</xdr:rowOff>
    </xdr:to>
    <xdr:sp macro="" textlink="">
      <xdr:nvSpPr>
        <xdr:cNvPr id="168" name="CaixaDeTexto 167"/>
        <xdr:cNvSpPr txBox="1"/>
      </xdr:nvSpPr>
      <xdr:spPr>
        <a:xfrm>
          <a:off x="8154989" y="376713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64</xdr:row>
      <xdr:rowOff>63500</xdr:rowOff>
    </xdr:from>
    <xdr:to>
      <xdr:col>10</xdr:col>
      <xdr:colOff>4764</xdr:colOff>
      <xdr:row>64</xdr:row>
      <xdr:rowOff>273050</xdr:rowOff>
    </xdr:to>
    <xdr:sp macro="" textlink="">
      <xdr:nvSpPr>
        <xdr:cNvPr id="169" name="CaixaDeTexto 168"/>
        <xdr:cNvSpPr txBox="1"/>
      </xdr:nvSpPr>
      <xdr:spPr>
        <a:xfrm>
          <a:off x="8158164" y="376205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64</xdr:row>
      <xdr:rowOff>114300</xdr:rowOff>
    </xdr:from>
    <xdr:to>
      <xdr:col>10</xdr:col>
      <xdr:colOff>1589</xdr:colOff>
      <xdr:row>64</xdr:row>
      <xdr:rowOff>323850</xdr:rowOff>
    </xdr:to>
    <xdr:sp macro="" textlink="">
      <xdr:nvSpPr>
        <xdr:cNvPr id="170" name="CaixaDeTexto 169"/>
        <xdr:cNvSpPr txBox="1"/>
      </xdr:nvSpPr>
      <xdr:spPr>
        <a:xfrm>
          <a:off x="8154989" y="376713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66</xdr:row>
      <xdr:rowOff>63500</xdr:rowOff>
    </xdr:from>
    <xdr:to>
      <xdr:col>10</xdr:col>
      <xdr:colOff>4764</xdr:colOff>
      <xdr:row>66</xdr:row>
      <xdr:rowOff>273050</xdr:rowOff>
    </xdr:to>
    <xdr:sp macro="" textlink="">
      <xdr:nvSpPr>
        <xdr:cNvPr id="172" name="CaixaDeTexto 171"/>
        <xdr:cNvSpPr txBox="1"/>
      </xdr:nvSpPr>
      <xdr:spPr>
        <a:xfrm>
          <a:off x="8158164" y="376205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66</xdr:row>
      <xdr:rowOff>114300</xdr:rowOff>
    </xdr:from>
    <xdr:to>
      <xdr:col>10</xdr:col>
      <xdr:colOff>1589</xdr:colOff>
      <xdr:row>66</xdr:row>
      <xdr:rowOff>323850</xdr:rowOff>
    </xdr:to>
    <xdr:sp macro="" textlink="">
      <xdr:nvSpPr>
        <xdr:cNvPr id="173" name="CaixaDeTexto 172"/>
        <xdr:cNvSpPr txBox="1"/>
      </xdr:nvSpPr>
      <xdr:spPr>
        <a:xfrm>
          <a:off x="8154989" y="376713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68</xdr:row>
      <xdr:rowOff>63500</xdr:rowOff>
    </xdr:from>
    <xdr:to>
      <xdr:col>10</xdr:col>
      <xdr:colOff>4764</xdr:colOff>
      <xdr:row>68</xdr:row>
      <xdr:rowOff>273050</xdr:rowOff>
    </xdr:to>
    <xdr:sp macro="" textlink="">
      <xdr:nvSpPr>
        <xdr:cNvPr id="174" name="CaixaDeTexto 173"/>
        <xdr:cNvSpPr txBox="1"/>
      </xdr:nvSpPr>
      <xdr:spPr>
        <a:xfrm>
          <a:off x="8158164" y="376205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68</xdr:row>
      <xdr:rowOff>114300</xdr:rowOff>
    </xdr:from>
    <xdr:to>
      <xdr:col>10</xdr:col>
      <xdr:colOff>1589</xdr:colOff>
      <xdr:row>68</xdr:row>
      <xdr:rowOff>323850</xdr:rowOff>
    </xdr:to>
    <xdr:sp macro="" textlink="">
      <xdr:nvSpPr>
        <xdr:cNvPr id="175" name="CaixaDeTexto 174"/>
        <xdr:cNvSpPr txBox="1"/>
      </xdr:nvSpPr>
      <xdr:spPr>
        <a:xfrm>
          <a:off x="8154989" y="376713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74</xdr:row>
      <xdr:rowOff>63500</xdr:rowOff>
    </xdr:from>
    <xdr:to>
      <xdr:col>10</xdr:col>
      <xdr:colOff>4764</xdr:colOff>
      <xdr:row>74</xdr:row>
      <xdr:rowOff>273050</xdr:rowOff>
    </xdr:to>
    <xdr:sp macro="" textlink="">
      <xdr:nvSpPr>
        <xdr:cNvPr id="176" name="CaixaDeTexto 175"/>
        <xdr:cNvSpPr txBox="1"/>
      </xdr:nvSpPr>
      <xdr:spPr>
        <a:xfrm>
          <a:off x="8158164" y="461835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74</xdr:row>
      <xdr:rowOff>114300</xdr:rowOff>
    </xdr:from>
    <xdr:to>
      <xdr:col>10</xdr:col>
      <xdr:colOff>1589</xdr:colOff>
      <xdr:row>74</xdr:row>
      <xdr:rowOff>323850</xdr:rowOff>
    </xdr:to>
    <xdr:sp macro="" textlink="">
      <xdr:nvSpPr>
        <xdr:cNvPr id="177" name="CaixaDeTexto 176"/>
        <xdr:cNvSpPr txBox="1"/>
      </xdr:nvSpPr>
      <xdr:spPr>
        <a:xfrm>
          <a:off x="8154989" y="462343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76</xdr:row>
      <xdr:rowOff>63500</xdr:rowOff>
    </xdr:from>
    <xdr:to>
      <xdr:col>10</xdr:col>
      <xdr:colOff>4764</xdr:colOff>
      <xdr:row>76</xdr:row>
      <xdr:rowOff>273050</xdr:rowOff>
    </xdr:to>
    <xdr:sp macro="" textlink="">
      <xdr:nvSpPr>
        <xdr:cNvPr id="178" name="CaixaDeTexto 177"/>
        <xdr:cNvSpPr txBox="1"/>
      </xdr:nvSpPr>
      <xdr:spPr>
        <a:xfrm>
          <a:off x="8158164" y="486219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76</xdr:row>
      <xdr:rowOff>123825</xdr:rowOff>
    </xdr:from>
    <xdr:to>
      <xdr:col>10</xdr:col>
      <xdr:colOff>1589</xdr:colOff>
      <xdr:row>76</xdr:row>
      <xdr:rowOff>333375</xdr:rowOff>
    </xdr:to>
    <xdr:sp macro="" textlink="">
      <xdr:nvSpPr>
        <xdr:cNvPr id="179" name="CaixaDeTexto 178"/>
        <xdr:cNvSpPr txBox="1"/>
      </xdr:nvSpPr>
      <xdr:spPr>
        <a:xfrm>
          <a:off x="8154989" y="486727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78</xdr:row>
      <xdr:rowOff>63500</xdr:rowOff>
    </xdr:from>
    <xdr:to>
      <xdr:col>10</xdr:col>
      <xdr:colOff>4764</xdr:colOff>
      <xdr:row>78</xdr:row>
      <xdr:rowOff>273050</xdr:rowOff>
    </xdr:to>
    <xdr:sp macro="" textlink="">
      <xdr:nvSpPr>
        <xdr:cNvPr id="180" name="CaixaDeTexto 179"/>
        <xdr:cNvSpPr txBox="1"/>
      </xdr:nvSpPr>
      <xdr:spPr>
        <a:xfrm>
          <a:off x="8158164" y="5100320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78</xdr:row>
      <xdr:rowOff>114300</xdr:rowOff>
    </xdr:from>
    <xdr:to>
      <xdr:col>10</xdr:col>
      <xdr:colOff>1589</xdr:colOff>
      <xdr:row>78</xdr:row>
      <xdr:rowOff>323850</xdr:rowOff>
    </xdr:to>
    <xdr:sp macro="" textlink="">
      <xdr:nvSpPr>
        <xdr:cNvPr id="181" name="CaixaDeTexto 180"/>
        <xdr:cNvSpPr txBox="1"/>
      </xdr:nvSpPr>
      <xdr:spPr>
        <a:xfrm>
          <a:off x="8154989" y="5105400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80</xdr:row>
      <xdr:rowOff>63500</xdr:rowOff>
    </xdr:from>
    <xdr:to>
      <xdr:col>10</xdr:col>
      <xdr:colOff>4764</xdr:colOff>
      <xdr:row>80</xdr:row>
      <xdr:rowOff>273050</xdr:rowOff>
    </xdr:to>
    <xdr:sp macro="" textlink="">
      <xdr:nvSpPr>
        <xdr:cNvPr id="182" name="CaixaDeTexto 181"/>
        <xdr:cNvSpPr txBox="1"/>
      </xdr:nvSpPr>
      <xdr:spPr>
        <a:xfrm>
          <a:off x="8158164" y="5100320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80</xdr:row>
      <xdr:rowOff>114300</xdr:rowOff>
    </xdr:from>
    <xdr:to>
      <xdr:col>10</xdr:col>
      <xdr:colOff>1589</xdr:colOff>
      <xdr:row>80</xdr:row>
      <xdr:rowOff>323850</xdr:rowOff>
    </xdr:to>
    <xdr:sp macro="" textlink="">
      <xdr:nvSpPr>
        <xdr:cNvPr id="183" name="CaixaDeTexto 182"/>
        <xdr:cNvSpPr txBox="1"/>
      </xdr:nvSpPr>
      <xdr:spPr>
        <a:xfrm>
          <a:off x="8154989" y="5105400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95</xdr:row>
      <xdr:rowOff>63500</xdr:rowOff>
    </xdr:from>
    <xdr:to>
      <xdr:col>10</xdr:col>
      <xdr:colOff>4764</xdr:colOff>
      <xdr:row>95</xdr:row>
      <xdr:rowOff>273050</xdr:rowOff>
    </xdr:to>
    <xdr:sp macro="" textlink="">
      <xdr:nvSpPr>
        <xdr:cNvPr id="184" name="CaixaDeTexto 183"/>
        <xdr:cNvSpPr txBox="1"/>
      </xdr:nvSpPr>
      <xdr:spPr>
        <a:xfrm>
          <a:off x="8158164" y="557561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95</xdr:row>
      <xdr:rowOff>114300</xdr:rowOff>
    </xdr:from>
    <xdr:to>
      <xdr:col>10</xdr:col>
      <xdr:colOff>1589</xdr:colOff>
      <xdr:row>95</xdr:row>
      <xdr:rowOff>323850</xdr:rowOff>
    </xdr:to>
    <xdr:sp macro="" textlink="">
      <xdr:nvSpPr>
        <xdr:cNvPr id="185" name="CaixaDeTexto 184"/>
        <xdr:cNvSpPr txBox="1"/>
      </xdr:nvSpPr>
      <xdr:spPr>
        <a:xfrm>
          <a:off x="8154989" y="558069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139</xdr:row>
      <xdr:rowOff>63500</xdr:rowOff>
    </xdr:from>
    <xdr:to>
      <xdr:col>10</xdr:col>
      <xdr:colOff>4764</xdr:colOff>
      <xdr:row>139</xdr:row>
      <xdr:rowOff>273050</xdr:rowOff>
    </xdr:to>
    <xdr:sp macro="" textlink="">
      <xdr:nvSpPr>
        <xdr:cNvPr id="186" name="CaixaDeTexto 185"/>
        <xdr:cNvSpPr txBox="1"/>
      </xdr:nvSpPr>
      <xdr:spPr>
        <a:xfrm>
          <a:off x="8158164" y="679100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139</xdr:row>
      <xdr:rowOff>114300</xdr:rowOff>
    </xdr:from>
    <xdr:to>
      <xdr:col>10</xdr:col>
      <xdr:colOff>1589</xdr:colOff>
      <xdr:row>139</xdr:row>
      <xdr:rowOff>323850</xdr:rowOff>
    </xdr:to>
    <xdr:sp macro="" textlink="">
      <xdr:nvSpPr>
        <xdr:cNvPr id="187" name="CaixaDeTexto 186"/>
        <xdr:cNvSpPr txBox="1"/>
      </xdr:nvSpPr>
      <xdr:spPr>
        <a:xfrm>
          <a:off x="8154989" y="679608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142</xdr:row>
      <xdr:rowOff>63500</xdr:rowOff>
    </xdr:from>
    <xdr:to>
      <xdr:col>10</xdr:col>
      <xdr:colOff>4764</xdr:colOff>
      <xdr:row>142</xdr:row>
      <xdr:rowOff>273050</xdr:rowOff>
    </xdr:to>
    <xdr:sp macro="" textlink="">
      <xdr:nvSpPr>
        <xdr:cNvPr id="188" name="CaixaDeTexto 187"/>
        <xdr:cNvSpPr txBox="1"/>
      </xdr:nvSpPr>
      <xdr:spPr>
        <a:xfrm>
          <a:off x="8158164" y="10701020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142</xdr:row>
      <xdr:rowOff>114300</xdr:rowOff>
    </xdr:from>
    <xdr:to>
      <xdr:col>10</xdr:col>
      <xdr:colOff>1589</xdr:colOff>
      <xdr:row>142</xdr:row>
      <xdr:rowOff>323850</xdr:rowOff>
    </xdr:to>
    <xdr:sp macro="" textlink="">
      <xdr:nvSpPr>
        <xdr:cNvPr id="189" name="CaixaDeTexto 188"/>
        <xdr:cNvSpPr txBox="1"/>
      </xdr:nvSpPr>
      <xdr:spPr>
        <a:xfrm>
          <a:off x="8154989" y="10706100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158</xdr:row>
      <xdr:rowOff>63500</xdr:rowOff>
    </xdr:from>
    <xdr:to>
      <xdr:col>10</xdr:col>
      <xdr:colOff>4764</xdr:colOff>
      <xdr:row>158</xdr:row>
      <xdr:rowOff>273050</xdr:rowOff>
    </xdr:to>
    <xdr:sp macro="" textlink="">
      <xdr:nvSpPr>
        <xdr:cNvPr id="190" name="CaixaDeTexto 189"/>
        <xdr:cNvSpPr txBox="1"/>
      </xdr:nvSpPr>
      <xdr:spPr>
        <a:xfrm>
          <a:off x="8158164" y="1109535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158</xdr:row>
      <xdr:rowOff>104775</xdr:rowOff>
    </xdr:from>
    <xdr:to>
      <xdr:col>10</xdr:col>
      <xdr:colOff>1589</xdr:colOff>
      <xdr:row>158</xdr:row>
      <xdr:rowOff>314325</xdr:rowOff>
    </xdr:to>
    <xdr:sp macro="" textlink="">
      <xdr:nvSpPr>
        <xdr:cNvPr id="191" name="CaixaDeTexto 190"/>
        <xdr:cNvSpPr txBox="1"/>
      </xdr:nvSpPr>
      <xdr:spPr>
        <a:xfrm>
          <a:off x="8154989" y="1110043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172</xdr:row>
      <xdr:rowOff>63500</xdr:rowOff>
    </xdr:from>
    <xdr:to>
      <xdr:col>10</xdr:col>
      <xdr:colOff>4764</xdr:colOff>
      <xdr:row>172</xdr:row>
      <xdr:rowOff>273050</xdr:rowOff>
    </xdr:to>
    <xdr:sp macro="" textlink="">
      <xdr:nvSpPr>
        <xdr:cNvPr id="192" name="CaixaDeTexto 191"/>
        <xdr:cNvSpPr txBox="1"/>
      </xdr:nvSpPr>
      <xdr:spPr>
        <a:xfrm>
          <a:off x="8158164" y="1109535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172</xdr:row>
      <xdr:rowOff>104775</xdr:rowOff>
    </xdr:from>
    <xdr:to>
      <xdr:col>10</xdr:col>
      <xdr:colOff>1589</xdr:colOff>
      <xdr:row>172</xdr:row>
      <xdr:rowOff>314325</xdr:rowOff>
    </xdr:to>
    <xdr:sp macro="" textlink="">
      <xdr:nvSpPr>
        <xdr:cNvPr id="193" name="CaixaDeTexto 192"/>
        <xdr:cNvSpPr txBox="1"/>
      </xdr:nvSpPr>
      <xdr:spPr>
        <a:xfrm>
          <a:off x="8154989" y="1110043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170</xdr:row>
      <xdr:rowOff>63500</xdr:rowOff>
    </xdr:from>
    <xdr:to>
      <xdr:col>10</xdr:col>
      <xdr:colOff>4764</xdr:colOff>
      <xdr:row>170</xdr:row>
      <xdr:rowOff>273050</xdr:rowOff>
    </xdr:to>
    <xdr:sp macro="" textlink="">
      <xdr:nvSpPr>
        <xdr:cNvPr id="194" name="CaixaDeTexto 193"/>
        <xdr:cNvSpPr txBox="1"/>
      </xdr:nvSpPr>
      <xdr:spPr>
        <a:xfrm>
          <a:off x="8158164" y="1109535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170</xdr:row>
      <xdr:rowOff>104775</xdr:rowOff>
    </xdr:from>
    <xdr:to>
      <xdr:col>10</xdr:col>
      <xdr:colOff>1589</xdr:colOff>
      <xdr:row>170</xdr:row>
      <xdr:rowOff>314325</xdr:rowOff>
    </xdr:to>
    <xdr:sp macro="" textlink="">
      <xdr:nvSpPr>
        <xdr:cNvPr id="195" name="CaixaDeTexto 194"/>
        <xdr:cNvSpPr txBox="1"/>
      </xdr:nvSpPr>
      <xdr:spPr>
        <a:xfrm>
          <a:off x="8154989" y="1110043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174</xdr:row>
      <xdr:rowOff>63500</xdr:rowOff>
    </xdr:from>
    <xdr:to>
      <xdr:col>10</xdr:col>
      <xdr:colOff>4764</xdr:colOff>
      <xdr:row>174</xdr:row>
      <xdr:rowOff>273050</xdr:rowOff>
    </xdr:to>
    <xdr:sp macro="" textlink="">
      <xdr:nvSpPr>
        <xdr:cNvPr id="196" name="CaixaDeTexto 195"/>
        <xdr:cNvSpPr txBox="1"/>
      </xdr:nvSpPr>
      <xdr:spPr>
        <a:xfrm>
          <a:off x="8158164" y="13970952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174</xdr:row>
      <xdr:rowOff>104775</xdr:rowOff>
    </xdr:from>
    <xdr:to>
      <xdr:col>10</xdr:col>
      <xdr:colOff>1589</xdr:colOff>
      <xdr:row>174</xdr:row>
      <xdr:rowOff>314325</xdr:rowOff>
    </xdr:to>
    <xdr:sp macro="" textlink="">
      <xdr:nvSpPr>
        <xdr:cNvPr id="197" name="CaixaDeTexto 196"/>
        <xdr:cNvSpPr txBox="1"/>
      </xdr:nvSpPr>
      <xdr:spPr>
        <a:xfrm>
          <a:off x="8154989" y="13976032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176</xdr:row>
      <xdr:rowOff>63500</xdr:rowOff>
    </xdr:from>
    <xdr:to>
      <xdr:col>10</xdr:col>
      <xdr:colOff>4764</xdr:colOff>
      <xdr:row>176</xdr:row>
      <xdr:rowOff>273050</xdr:rowOff>
    </xdr:to>
    <xdr:sp macro="" textlink="">
      <xdr:nvSpPr>
        <xdr:cNvPr id="198" name="CaixaDeTexto 197"/>
        <xdr:cNvSpPr txBox="1"/>
      </xdr:nvSpPr>
      <xdr:spPr>
        <a:xfrm>
          <a:off x="8158164" y="14259560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176</xdr:row>
      <xdr:rowOff>104775</xdr:rowOff>
    </xdr:from>
    <xdr:to>
      <xdr:col>10</xdr:col>
      <xdr:colOff>1589</xdr:colOff>
      <xdr:row>176</xdr:row>
      <xdr:rowOff>314325</xdr:rowOff>
    </xdr:to>
    <xdr:sp macro="" textlink="">
      <xdr:nvSpPr>
        <xdr:cNvPr id="199" name="CaixaDeTexto 198"/>
        <xdr:cNvSpPr txBox="1"/>
      </xdr:nvSpPr>
      <xdr:spPr>
        <a:xfrm>
          <a:off x="8154989" y="14264640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182</xdr:row>
      <xdr:rowOff>63500</xdr:rowOff>
    </xdr:from>
    <xdr:to>
      <xdr:col>10</xdr:col>
      <xdr:colOff>4764</xdr:colOff>
      <xdr:row>182</xdr:row>
      <xdr:rowOff>273050</xdr:rowOff>
    </xdr:to>
    <xdr:sp macro="" textlink="">
      <xdr:nvSpPr>
        <xdr:cNvPr id="200" name="CaixaDeTexto 199"/>
        <xdr:cNvSpPr txBox="1"/>
      </xdr:nvSpPr>
      <xdr:spPr>
        <a:xfrm>
          <a:off x="8158164" y="1454816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182</xdr:row>
      <xdr:rowOff>114300</xdr:rowOff>
    </xdr:from>
    <xdr:to>
      <xdr:col>10</xdr:col>
      <xdr:colOff>1589</xdr:colOff>
      <xdr:row>182</xdr:row>
      <xdr:rowOff>323850</xdr:rowOff>
    </xdr:to>
    <xdr:sp macro="" textlink="">
      <xdr:nvSpPr>
        <xdr:cNvPr id="201" name="CaixaDeTexto 200"/>
        <xdr:cNvSpPr txBox="1"/>
      </xdr:nvSpPr>
      <xdr:spPr>
        <a:xfrm>
          <a:off x="8154989" y="1455324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191</xdr:row>
      <xdr:rowOff>63500</xdr:rowOff>
    </xdr:from>
    <xdr:to>
      <xdr:col>10</xdr:col>
      <xdr:colOff>4764</xdr:colOff>
      <xdr:row>191</xdr:row>
      <xdr:rowOff>273050</xdr:rowOff>
    </xdr:to>
    <xdr:sp macro="" textlink="">
      <xdr:nvSpPr>
        <xdr:cNvPr id="202" name="CaixaDeTexto 201"/>
        <xdr:cNvSpPr txBox="1"/>
      </xdr:nvSpPr>
      <xdr:spPr>
        <a:xfrm>
          <a:off x="8158164" y="1492535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191</xdr:row>
      <xdr:rowOff>114300</xdr:rowOff>
    </xdr:from>
    <xdr:to>
      <xdr:col>10</xdr:col>
      <xdr:colOff>1589</xdr:colOff>
      <xdr:row>191</xdr:row>
      <xdr:rowOff>323850</xdr:rowOff>
    </xdr:to>
    <xdr:sp macro="" textlink="">
      <xdr:nvSpPr>
        <xdr:cNvPr id="203" name="CaixaDeTexto 202"/>
        <xdr:cNvSpPr txBox="1"/>
      </xdr:nvSpPr>
      <xdr:spPr>
        <a:xfrm>
          <a:off x="8154989" y="14930437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216</xdr:row>
      <xdr:rowOff>63500</xdr:rowOff>
    </xdr:from>
    <xdr:to>
      <xdr:col>10</xdr:col>
      <xdr:colOff>4764</xdr:colOff>
      <xdr:row>216</xdr:row>
      <xdr:rowOff>273050</xdr:rowOff>
    </xdr:to>
    <xdr:sp macro="" textlink="">
      <xdr:nvSpPr>
        <xdr:cNvPr id="204" name="CaixaDeTexto 203"/>
        <xdr:cNvSpPr txBox="1"/>
      </xdr:nvSpPr>
      <xdr:spPr>
        <a:xfrm>
          <a:off x="8158164" y="1576260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216</xdr:row>
      <xdr:rowOff>114300</xdr:rowOff>
    </xdr:from>
    <xdr:to>
      <xdr:col>10</xdr:col>
      <xdr:colOff>1589</xdr:colOff>
      <xdr:row>216</xdr:row>
      <xdr:rowOff>323850</xdr:rowOff>
    </xdr:to>
    <xdr:sp macro="" textlink="">
      <xdr:nvSpPr>
        <xdr:cNvPr id="205" name="CaixaDeTexto 204"/>
        <xdr:cNvSpPr txBox="1"/>
      </xdr:nvSpPr>
      <xdr:spPr>
        <a:xfrm>
          <a:off x="8154989" y="1576768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211</xdr:row>
      <xdr:rowOff>63500</xdr:rowOff>
    </xdr:from>
    <xdr:to>
      <xdr:col>10</xdr:col>
      <xdr:colOff>4764</xdr:colOff>
      <xdr:row>211</xdr:row>
      <xdr:rowOff>273050</xdr:rowOff>
    </xdr:to>
    <xdr:sp macro="" textlink="">
      <xdr:nvSpPr>
        <xdr:cNvPr id="206" name="CaixaDeTexto 205"/>
        <xdr:cNvSpPr txBox="1"/>
      </xdr:nvSpPr>
      <xdr:spPr>
        <a:xfrm>
          <a:off x="8158164" y="1757997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211</xdr:row>
      <xdr:rowOff>114300</xdr:rowOff>
    </xdr:from>
    <xdr:to>
      <xdr:col>10</xdr:col>
      <xdr:colOff>1589</xdr:colOff>
      <xdr:row>211</xdr:row>
      <xdr:rowOff>323850</xdr:rowOff>
    </xdr:to>
    <xdr:sp macro="" textlink="">
      <xdr:nvSpPr>
        <xdr:cNvPr id="207" name="CaixaDeTexto 206"/>
        <xdr:cNvSpPr txBox="1"/>
      </xdr:nvSpPr>
      <xdr:spPr>
        <a:xfrm>
          <a:off x="8154989" y="1758505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219</xdr:row>
      <xdr:rowOff>63500</xdr:rowOff>
    </xdr:from>
    <xdr:to>
      <xdr:col>10</xdr:col>
      <xdr:colOff>4764</xdr:colOff>
      <xdr:row>219</xdr:row>
      <xdr:rowOff>273050</xdr:rowOff>
    </xdr:to>
    <xdr:sp macro="" textlink="">
      <xdr:nvSpPr>
        <xdr:cNvPr id="208" name="CaixaDeTexto 207"/>
        <xdr:cNvSpPr txBox="1"/>
      </xdr:nvSpPr>
      <xdr:spPr>
        <a:xfrm>
          <a:off x="8158164" y="1757997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219</xdr:row>
      <xdr:rowOff>114300</xdr:rowOff>
    </xdr:from>
    <xdr:to>
      <xdr:col>10</xdr:col>
      <xdr:colOff>1589</xdr:colOff>
      <xdr:row>219</xdr:row>
      <xdr:rowOff>323850</xdr:rowOff>
    </xdr:to>
    <xdr:sp macro="" textlink="">
      <xdr:nvSpPr>
        <xdr:cNvPr id="209" name="CaixaDeTexto 208"/>
        <xdr:cNvSpPr txBox="1"/>
      </xdr:nvSpPr>
      <xdr:spPr>
        <a:xfrm>
          <a:off x="8154989" y="1758505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222</xdr:row>
      <xdr:rowOff>63500</xdr:rowOff>
    </xdr:from>
    <xdr:to>
      <xdr:col>10</xdr:col>
      <xdr:colOff>4764</xdr:colOff>
      <xdr:row>222</xdr:row>
      <xdr:rowOff>273050</xdr:rowOff>
    </xdr:to>
    <xdr:sp macro="" textlink="">
      <xdr:nvSpPr>
        <xdr:cNvPr id="210" name="CaixaDeTexto 209"/>
        <xdr:cNvSpPr txBox="1"/>
      </xdr:nvSpPr>
      <xdr:spPr>
        <a:xfrm>
          <a:off x="8158164" y="1757997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222</xdr:row>
      <xdr:rowOff>114300</xdr:rowOff>
    </xdr:from>
    <xdr:to>
      <xdr:col>10</xdr:col>
      <xdr:colOff>1589</xdr:colOff>
      <xdr:row>222</xdr:row>
      <xdr:rowOff>323850</xdr:rowOff>
    </xdr:to>
    <xdr:sp macro="" textlink="">
      <xdr:nvSpPr>
        <xdr:cNvPr id="211" name="CaixaDeTexto 210"/>
        <xdr:cNvSpPr txBox="1"/>
      </xdr:nvSpPr>
      <xdr:spPr>
        <a:xfrm>
          <a:off x="8154989" y="1758505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232</xdr:row>
      <xdr:rowOff>63500</xdr:rowOff>
    </xdr:from>
    <xdr:to>
      <xdr:col>10</xdr:col>
      <xdr:colOff>4764</xdr:colOff>
      <xdr:row>232</xdr:row>
      <xdr:rowOff>273050</xdr:rowOff>
    </xdr:to>
    <xdr:sp macro="" textlink="">
      <xdr:nvSpPr>
        <xdr:cNvPr id="212" name="CaixaDeTexto 211"/>
        <xdr:cNvSpPr txBox="1"/>
      </xdr:nvSpPr>
      <xdr:spPr>
        <a:xfrm>
          <a:off x="8158164" y="1795716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232</xdr:row>
      <xdr:rowOff>114300</xdr:rowOff>
    </xdr:from>
    <xdr:to>
      <xdr:col>10</xdr:col>
      <xdr:colOff>1589</xdr:colOff>
      <xdr:row>232</xdr:row>
      <xdr:rowOff>323850</xdr:rowOff>
    </xdr:to>
    <xdr:sp macro="" textlink="">
      <xdr:nvSpPr>
        <xdr:cNvPr id="213" name="CaixaDeTexto 212"/>
        <xdr:cNvSpPr txBox="1"/>
      </xdr:nvSpPr>
      <xdr:spPr>
        <a:xfrm>
          <a:off x="8154989" y="17962245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247</xdr:row>
      <xdr:rowOff>63500</xdr:rowOff>
    </xdr:from>
    <xdr:to>
      <xdr:col>10</xdr:col>
      <xdr:colOff>4764</xdr:colOff>
      <xdr:row>247</xdr:row>
      <xdr:rowOff>273050</xdr:rowOff>
    </xdr:to>
    <xdr:sp macro="" textlink="">
      <xdr:nvSpPr>
        <xdr:cNvPr id="214" name="CaixaDeTexto 213"/>
        <xdr:cNvSpPr txBox="1"/>
      </xdr:nvSpPr>
      <xdr:spPr>
        <a:xfrm>
          <a:off x="8158164" y="18676302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247</xdr:row>
      <xdr:rowOff>114300</xdr:rowOff>
    </xdr:from>
    <xdr:to>
      <xdr:col>10</xdr:col>
      <xdr:colOff>1589</xdr:colOff>
      <xdr:row>247</xdr:row>
      <xdr:rowOff>323850</xdr:rowOff>
    </xdr:to>
    <xdr:sp macro="" textlink="">
      <xdr:nvSpPr>
        <xdr:cNvPr id="215" name="CaixaDeTexto 214"/>
        <xdr:cNvSpPr txBox="1"/>
      </xdr:nvSpPr>
      <xdr:spPr>
        <a:xfrm>
          <a:off x="8154989" y="18681382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249</xdr:row>
      <xdr:rowOff>63500</xdr:rowOff>
    </xdr:from>
    <xdr:to>
      <xdr:col>10</xdr:col>
      <xdr:colOff>4764</xdr:colOff>
      <xdr:row>249</xdr:row>
      <xdr:rowOff>273050</xdr:rowOff>
    </xdr:to>
    <xdr:sp macro="" textlink="">
      <xdr:nvSpPr>
        <xdr:cNvPr id="216" name="CaixaDeTexto 215"/>
        <xdr:cNvSpPr txBox="1"/>
      </xdr:nvSpPr>
      <xdr:spPr>
        <a:xfrm>
          <a:off x="8158164" y="18676302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249</xdr:row>
      <xdr:rowOff>114300</xdr:rowOff>
    </xdr:from>
    <xdr:to>
      <xdr:col>10</xdr:col>
      <xdr:colOff>1589</xdr:colOff>
      <xdr:row>249</xdr:row>
      <xdr:rowOff>323850</xdr:rowOff>
    </xdr:to>
    <xdr:sp macro="" textlink="">
      <xdr:nvSpPr>
        <xdr:cNvPr id="217" name="CaixaDeTexto 216"/>
        <xdr:cNvSpPr txBox="1"/>
      </xdr:nvSpPr>
      <xdr:spPr>
        <a:xfrm>
          <a:off x="8154989" y="18681382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  <xdr:twoCellAnchor>
    <xdr:from>
      <xdr:col>10</xdr:col>
      <xdr:colOff>4764</xdr:colOff>
      <xdr:row>251</xdr:row>
      <xdr:rowOff>63500</xdr:rowOff>
    </xdr:from>
    <xdr:to>
      <xdr:col>10</xdr:col>
      <xdr:colOff>4764</xdr:colOff>
      <xdr:row>251</xdr:row>
      <xdr:rowOff>273050</xdr:rowOff>
    </xdr:to>
    <xdr:sp macro="" textlink="">
      <xdr:nvSpPr>
        <xdr:cNvPr id="218" name="CaixaDeTexto 217"/>
        <xdr:cNvSpPr txBox="1"/>
      </xdr:nvSpPr>
      <xdr:spPr>
        <a:xfrm>
          <a:off x="8158164" y="18676302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2009</a:t>
          </a:r>
        </a:p>
      </xdr:txBody>
    </xdr:sp>
    <xdr:clientData/>
  </xdr:twoCellAnchor>
  <xdr:twoCellAnchor>
    <xdr:from>
      <xdr:col>10</xdr:col>
      <xdr:colOff>1589</xdr:colOff>
      <xdr:row>251</xdr:row>
      <xdr:rowOff>114300</xdr:rowOff>
    </xdr:from>
    <xdr:to>
      <xdr:col>10</xdr:col>
      <xdr:colOff>1589</xdr:colOff>
      <xdr:row>251</xdr:row>
      <xdr:rowOff>323850</xdr:rowOff>
    </xdr:to>
    <xdr:sp macro="" textlink="">
      <xdr:nvSpPr>
        <xdr:cNvPr id="219" name="CaixaDeTexto 218"/>
        <xdr:cNvSpPr txBox="1"/>
      </xdr:nvSpPr>
      <xdr:spPr>
        <a:xfrm>
          <a:off x="8154989" y="186813825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 b="1">
              <a:latin typeface="+mn-lt"/>
              <a:cs typeface="Arial" pitchFamily="34" charset="0"/>
            </a:rPr>
            <a:t>2010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os/Documents/DAEE/Relat&#243;rio%20de%20Situa&#231;&#227;o%202012/3)%20Banco%20de%20Indicadores%202011/PPARAMETR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01A-IQA "/>
      <sheetName val="E01B- IAP "/>
      <sheetName val="E01C- IVA "/>
      <sheetName val="E01D- IET "/>
      <sheetName val="E01-E "/>
      <sheetName val="E01F"/>
      <sheetName val="E01G"/>
      <sheetName val="E02-A "/>
      <sheetName val="E02_B"/>
      <sheetName val="E03A_"/>
      <sheetName val="E06_A"/>
      <sheetName val="E06-B  "/>
      <sheetName val="E-06C "/>
      <sheetName val="E06_D"/>
      <sheetName val="I05A "/>
      <sheetName val="I05B"/>
      <sheetName val="I05C"/>
      <sheetName val="R01B_"/>
    </sheetNames>
    <sheetDataSet>
      <sheetData sheetId="0">
        <row r="117">
          <cell r="X117">
            <v>2007</v>
          </cell>
          <cell r="Y117">
            <v>2008</v>
          </cell>
          <cell r="Z117">
            <v>2009</v>
          </cell>
          <cell r="AA117">
            <v>2010</v>
          </cell>
          <cell r="AB117">
            <v>2011</v>
          </cell>
        </row>
        <row r="118">
          <cell r="W118" t="str">
            <v>Ótima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W119" t="str">
            <v>Bom</v>
          </cell>
          <cell r="X119">
            <v>4</v>
          </cell>
          <cell r="Y119">
            <v>4</v>
          </cell>
          <cell r="Z119">
            <v>3</v>
          </cell>
          <cell r="AA119">
            <v>5</v>
          </cell>
          <cell r="AB119">
            <v>9</v>
          </cell>
        </row>
        <row r="120">
          <cell r="W120" t="str">
            <v>Regular</v>
          </cell>
          <cell r="X120">
            <v>2</v>
          </cell>
          <cell r="Y120">
            <v>4</v>
          </cell>
          <cell r="Z120">
            <v>3</v>
          </cell>
          <cell r="AA120">
            <v>3</v>
          </cell>
          <cell r="AB120">
            <v>1</v>
          </cell>
        </row>
        <row r="121">
          <cell r="W121" t="str">
            <v>Ruim</v>
          </cell>
          <cell r="X121">
            <v>3</v>
          </cell>
          <cell r="Y121">
            <v>2</v>
          </cell>
          <cell r="Z121">
            <v>4</v>
          </cell>
          <cell r="AA121">
            <v>1</v>
          </cell>
          <cell r="AB121">
            <v>1</v>
          </cell>
        </row>
        <row r="122">
          <cell r="W122" t="str">
            <v>Péssima</v>
          </cell>
          <cell r="X122">
            <v>1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</sheetData>
      <sheetData sheetId="1"/>
      <sheetData sheetId="2">
        <row r="126">
          <cell r="M126">
            <v>2007</v>
          </cell>
          <cell r="N126">
            <v>2008</v>
          </cell>
          <cell r="O126">
            <v>2009</v>
          </cell>
          <cell r="P126">
            <v>2010</v>
          </cell>
          <cell r="Q126">
            <v>2011</v>
          </cell>
        </row>
        <row r="127">
          <cell r="L127" t="str">
            <v>Ótimo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2</v>
          </cell>
        </row>
        <row r="128">
          <cell r="L128" t="str">
            <v>Bom</v>
          </cell>
          <cell r="M128">
            <v>0</v>
          </cell>
          <cell r="N128">
            <v>0</v>
          </cell>
          <cell r="O128">
            <v>0</v>
          </cell>
          <cell r="P128">
            <v>1</v>
          </cell>
          <cell r="Q128">
            <v>3</v>
          </cell>
        </row>
        <row r="129">
          <cell r="L129" t="str">
            <v>Regular</v>
          </cell>
          <cell r="M129">
            <v>4</v>
          </cell>
          <cell r="N129">
            <v>4</v>
          </cell>
          <cell r="O129">
            <v>4</v>
          </cell>
          <cell r="P129">
            <v>4</v>
          </cell>
          <cell r="Q129">
            <v>2</v>
          </cell>
        </row>
        <row r="130">
          <cell r="L130" t="str">
            <v>Ruim</v>
          </cell>
          <cell r="M130">
            <v>1</v>
          </cell>
          <cell r="N130">
            <v>1</v>
          </cell>
          <cell r="O130">
            <v>1</v>
          </cell>
          <cell r="P130">
            <v>0</v>
          </cell>
          <cell r="Q130">
            <v>0</v>
          </cell>
        </row>
        <row r="131">
          <cell r="L131" t="str">
            <v>Péssimo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744"/>
  <sheetViews>
    <sheetView tabSelected="1" topLeftCell="A145" zoomScale="90" zoomScaleNormal="90" workbookViewId="0">
      <selection activeCell="D165" sqref="D165"/>
    </sheetView>
  </sheetViews>
  <sheetFormatPr defaultRowHeight="12.75"/>
  <cols>
    <col min="1" max="1" width="17.7109375" style="148" customWidth="1"/>
    <col min="2" max="2" width="19" style="98" customWidth="1"/>
    <col min="3" max="3" width="16.28515625" style="98" customWidth="1"/>
    <col min="4" max="4" width="16" style="98" customWidth="1"/>
    <col min="5" max="5" width="19.7109375" style="98" customWidth="1"/>
    <col min="6" max="6" width="14.140625" style="148" customWidth="1"/>
    <col min="7" max="7" width="9.85546875" style="148" customWidth="1"/>
    <col min="8" max="8" width="11.7109375" style="148" customWidth="1"/>
    <col min="9" max="9" width="8.7109375" style="148" customWidth="1"/>
    <col min="10" max="10" width="15.42578125" style="148" customWidth="1"/>
    <col min="11" max="11" width="9.140625" style="147"/>
    <col min="12" max="12" width="18.7109375" style="147" customWidth="1"/>
    <col min="13" max="13" width="10.5703125" style="147" customWidth="1"/>
    <col min="14" max="14" width="9.140625" style="147"/>
    <col min="15" max="16384" width="9.140625" style="148"/>
  </cols>
  <sheetData>
    <row r="2" spans="1:10" ht="24.95" customHeight="1">
      <c r="A2" s="148">
        <v>1</v>
      </c>
      <c r="B2" s="255" t="s">
        <v>152</v>
      </c>
      <c r="C2" s="258"/>
      <c r="D2" s="258"/>
      <c r="E2" s="258"/>
      <c r="F2" s="269"/>
      <c r="G2" s="147"/>
      <c r="H2" s="147"/>
      <c r="I2" s="147"/>
      <c r="J2" s="147"/>
    </row>
    <row r="3" spans="1:10">
      <c r="B3" s="472" t="s">
        <v>52</v>
      </c>
      <c r="C3" s="31"/>
      <c r="D3" s="31"/>
      <c r="E3" s="31"/>
      <c r="F3" s="147"/>
      <c r="G3" s="147"/>
      <c r="H3" s="147"/>
      <c r="I3" s="147"/>
      <c r="J3" s="147"/>
    </row>
    <row r="4" spans="1:10">
      <c r="B4" s="184"/>
      <c r="C4" s="31"/>
      <c r="D4" s="31"/>
      <c r="E4" s="31"/>
      <c r="F4" s="147"/>
      <c r="G4" s="147"/>
      <c r="H4" s="147"/>
      <c r="I4" s="147"/>
      <c r="J4" s="147"/>
    </row>
    <row r="5" spans="1:10">
      <c r="B5" s="32"/>
      <c r="C5" s="555" t="s">
        <v>96</v>
      </c>
      <c r="D5" s="555"/>
      <c r="E5" s="555"/>
      <c r="F5" s="555"/>
      <c r="G5" s="555"/>
      <c r="H5" s="555"/>
      <c r="I5" s="555"/>
      <c r="J5" s="147"/>
    </row>
    <row r="6" spans="1:10" ht="25.5">
      <c r="B6" s="30" t="s">
        <v>107</v>
      </c>
      <c r="C6" s="92" t="s">
        <v>46</v>
      </c>
      <c r="D6" s="200" t="s">
        <v>47</v>
      </c>
      <c r="E6" s="201" t="s">
        <v>48</v>
      </c>
      <c r="F6" s="201" t="s">
        <v>49</v>
      </c>
      <c r="G6" s="202" t="s">
        <v>50</v>
      </c>
      <c r="H6" s="202" t="s">
        <v>51</v>
      </c>
      <c r="I6" s="203" t="s">
        <v>93</v>
      </c>
      <c r="J6" s="147"/>
    </row>
    <row r="7" spans="1:10">
      <c r="B7" s="464" t="s">
        <v>193</v>
      </c>
      <c r="C7" s="463">
        <v>0</v>
      </c>
      <c r="D7" s="463"/>
      <c r="E7" s="463"/>
      <c r="F7" s="463"/>
      <c r="G7" s="463"/>
      <c r="H7" s="463"/>
      <c r="I7" s="230"/>
      <c r="J7" s="147"/>
    </row>
    <row r="8" spans="1:10">
      <c r="B8" s="464" t="s">
        <v>194</v>
      </c>
      <c r="C8" s="463">
        <v>13</v>
      </c>
      <c r="D8" s="463">
        <v>17</v>
      </c>
      <c r="E8" s="463">
        <v>16</v>
      </c>
      <c r="F8" s="463">
        <v>8</v>
      </c>
      <c r="G8" s="463">
        <v>5</v>
      </c>
      <c r="H8" s="230">
        <v>2</v>
      </c>
      <c r="I8" s="230">
        <v>3</v>
      </c>
      <c r="J8" s="147"/>
    </row>
    <row r="9" spans="1:10">
      <c r="B9" s="464" t="s">
        <v>195</v>
      </c>
      <c r="C9" s="463">
        <v>19</v>
      </c>
      <c r="D9" s="463">
        <v>14</v>
      </c>
      <c r="E9" s="463">
        <v>13</v>
      </c>
      <c r="F9" s="463">
        <v>8</v>
      </c>
      <c r="G9" s="463">
        <v>2</v>
      </c>
      <c r="H9" s="230">
        <v>5</v>
      </c>
      <c r="I9" s="230">
        <v>3</v>
      </c>
      <c r="J9" s="147"/>
    </row>
    <row r="10" spans="1:10">
      <c r="B10" s="464" t="s">
        <v>196</v>
      </c>
      <c r="C10" s="463">
        <v>19</v>
      </c>
      <c r="D10" s="463">
        <v>14</v>
      </c>
      <c r="E10" s="463">
        <v>13</v>
      </c>
      <c r="F10" s="463">
        <v>8</v>
      </c>
      <c r="G10" s="463">
        <v>2</v>
      </c>
      <c r="H10" s="230">
        <v>5</v>
      </c>
      <c r="I10" s="230">
        <v>3</v>
      </c>
      <c r="J10" s="147"/>
    </row>
    <row r="11" spans="1:10">
      <c r="B11" s="32"/>
      <c r="C11" s="31"/>
      <c r="D11" s="31"/>
      <c r="E11" s="31"/>
      <c r="F11" s="147"/>
      <c r="G11" s="147"/>
      <c r="H11" s="147"/>
      <c r="I11" s="147"/>
      <c r="J11" s="147"/>
    </row>
    <row r="12" spans="1:10">
      <c r="B12" s="32"/>
      <c r="C12" s="31"/>
      <c r="D12" s="31"/>
      <c r="E12" s="31"/>
      <c r="F12" s="147"/>
      <c r="G12" s="147"/>
      <c r="H12" s="147"/>
      <c r="I12" s="147"/>
      <c r="J12" s="147"/>
    </row>
    <row r="13" spans="1:10">
      <c r="B13" s="32"/>
      <c r="C13" s="31"/>
      <c r="D13" s="31"/>
      <c r="E13" s="31"/>
      <c r="F13" s="147"/>
      <c r="G13" s="147"/>
      <c r="H13" s="147"/>
      <c r="I13" s="147"/>
      <c r="J13" s="147"/>
    </row>
    <row r="14" spans="1:10">
      <c r="A14" s="473"/>
      <c r="B14" s="33"/>
      <c r="C14" s="31"/>
      <c r="D14" s="31"/>
      <c r="E14" s="31"/>
      <c r="F14" s="147"/>
      <c r="G14" s="147"/>
      <c r="H14" s="147"/>
      <c r="I14" s="147"/>
      <c r="J14" s="147"/>
    </row>
    <row r="15" spans="1:10" s="150" customFormat="1">
      <c r="A15" s="147"/>
      <c r="B15" s="149"/>
      <c r="C15" s="149"/>
      <c r="D15" s="149"/>
      <c r="E15" s="149"/>
    </row>
    <row r="16" spans="1:10" ht="24.95" customHeight="1">
      <c r="A16" s="148">
        <v>1</v>
      </c>
      <c r="B16" s="255" t="s">
        <v>197</v>
      </c>
      <c r="C16" s="258"/>
      <c r="D16" s="257"/>
      <c r="E16" s="31"/>
      <c r="F16" s="147"/>
      <c r="G16" s="147"/>
      <c r="H16" s="147"/>
      <c r="I16" s="147"/>
      <c r="J16" s="147"/>
    </row>
    <row r="17" spans="2:10">
      <c r="B17" s="472" t="s">
        <v>52</v>
      </c>
      <c r="C17" s="159"/>
      <c r="D17" s="159"/>
      <c r="E17" s="159"/>
      <c r="F17" s="155"/>
      <c r="G17" s="147"/>
      <c r="H17" s="147"/>
      <c r="I17" s="147"/>
      <c r="J17" s="147"/>
    </row>
    <row r="18" spans="2:10">
      <c r="B18" s="185"/>
      <c r="C18" s="159"/>
      <c r="D18" s="159"/>
      <c r="E18" s="159"/>
      <c r="F18" s="155"/>
      <c r="G18" s="147"/>
      <c r="H18" s="147"/>
      <c r="I18" s="147"/>
      <c r="J18" s="147"/>
    </row>
    <row r="19" spans="2:10">
      <c r="B19" s="32"/>
      <c r="C19" s="555" t="s">
        <v>97</v>
      </c>
      <c r="D19" s="555"/>
      <c r="E19" s="555"/>
      <c r="F19" s="555"/>
      <c r="G19" s="555"/>
      <c r="H19" s="555"/>
      <c r="I19" s="555"/>
      <c r="J19" s="147"/>
    </row>
    <row r="20" spans="2:10" ht="25.5">
      <c r="B20" s="30" t="s">
        <v>108</v>
      </c>
      <c r="C20" s="201" t="s">
        <v>78</v>
      </c>
      <c r="D20" s="201" t="s">
        <v>79</v>
      </c>
      <c r="E20" s="205" t="s">
        <v>80</v>
      </c>
      <c r="F20" s="205" t="s">
        <v>81</v>
      </c>
      <c r="G20" s="206" t="s">
        <v>82</v>
      </c>
      <c r="H20" s="207" t="s">
        <v>83</v>
      </c>
      <c r="I20" s="208" t="s">
        <v>44</v>
      </c>
      <c r="J20" s="147"/>
    </row>
    <row r="21" spans="2:10">
      <c r="B21" s="464">
        <v>2007</v>
      </c>
      <c r="C21" s="465">
        <v>0</v>
      </c>
      <c r="D21" s="465">
        <v>30</v>
      </c>
      <c r="E21" s="465">
        <v>16</v>
      </c>
      <c r="F21" s="465">
        <v>8</v>
      </c>
      <c r="G21" s="465">
        <v>2</v>
      </c>
      <c r="H21" s="465">
        <v>8</v>
      </c>
      <c r="I21" s="465">
        <v>0</v>
      </c>
      <c r="J21" s="147"/>
    </row>
    <row r="22" spans="2:10">
      <c r="B22" s="464">
        <v>2008</v>
      </c>
      <c r="C22" s="465">
        <v>1</v>
      </c>
      <c r="D22" s="465">
        <v>29</v>
      </c>
      <c r="E22" s="465">
        <v>16</v>
      </c>
      <c r="F22" s="465">
        <v>7</v>
      </c>
      <c r="G22" s="465">
        <v>3</v>
      </c>
      <c r="H22" s="465">
        <v>8</v>
      </c>
      <c r="I22" s="465">
        <v>0</v>
      </c>
      <c r="J22" s="147"/>
    </row>
    <row r="23" spans="2:10">
      <c r="B23" s="464">
        <v>2009</v>
      </c>
      <c r="C23" s="465">
        <v>1</v>
      </c>
      <c r="D23" s="465">
        <v>29</v>
      </c>
      <c r="E23" s="465">
        <v>16</v>
      </c>
      <c r="F23" s="465">
        <v>7</v>
      </c>
      <c r="G23" s="465">
        <v>3</v>
      </c>
      <c r="H23" s="465">
        <v>8</v>
      </c>
      <c r="I23" s="465">
        <v>0</v>
      </c>
      <c r="J23" s="147"/>
    </row>
    <row r="24" spans="2:10">
      <c r="B24" s="464">
        <v>2010</v>
      </c>
      <c r="C24" s="465">
        <v>1</v>
      </c>
      <c r="D24" s="465">
        <v>29</v>
      </c>
      <c r="E24" s="465">
        <v>16</v>
      </c>
      <c r="F24" s="465">
        <v>6</v>
      </c>
      <c r="G24" s="465">
        <v>4</v>
      </c>
      <c r="H24" s="465">
        <v>8</v>
      </c>
      <c r="I24" s="465">
        <v>0</v>
      </c>
      <c r="J24" s="147" t="s">
        <v>384</v>
      </c>
    </row>
    <row r="25" spans="2:10">
      <c r="B25" s="464">
        <v>2011</v>
      </c>
      <c r="C25" s="465">
        <v>1</v>
      </c>
      <c r="D25" s="465">
        <v>29</v>
      </c>
      <c r="E25" s="465">
        <v>16</v>
      </c>
      <c r="F25" s="465">
        <v>6</v>
      </c>
      <c r="G25" s="465">
        <v>4</v>
      </c>
      <c r="H25" s="465">
        <v>8</v>
      </c>
      <c r="I25" s="465">
        <v>0</v>
      </c>
      <c r="J25" s="147"/>
    </row>
    <row r="26" spans="2:10">
      <c r="B26" s="151"/>
      <c r="C26" s="31"/>
      <c r="D26" s="31"/>
      <c r="E26" s="152"/>
      <c r="F26" s="147"/>
      <c r="G26" s="147"/>
      <c r="H26" s="147"/>
      <c r="I26" s="147"/>
      <c r="J26" s="147"/>
    </row>
    <row r="27" spans="2:10">
      <c r="B27" s="151"/>
      <c r="C27" s="31"/>
      <c r="D27" s="31"/>
      <c r="E27" s="152"/>
      <c r="F27" s="147"/>
      <c r="G27" s="147"/>
      <c r="H27" s="147"/>
      <c r="I27" s="147"/>
      <c r="J27" s="147"/>
    </row>
    <row r="28" spans="2:10">
      <c r="B28" s="151"/>
      <c r="C28" s="31"/>
      <c r="D28" s="31"/>
      <c r="E28" s="152"/>
      <c r="F28" s="147"/>
      <c r="G28" s="147"/>
      <c r="H28" s="147"/>
      <c r="I28" s="147"/>
      <c r="J28" s="147"/>
    </row>
    <row r="29" spans="2:10">
      <c r="B29" s="151"/>
      <c r="C29" s="31"/>
      <c r="D29" s="31"/>
      <c r="E29" s="152"/>
      <c r="F29" s="147"/>
      <c r="G29" s="147"/>
      <c r="H29" s="147"/>
      <c r="I29" s="147"/>
      <c r="J29" s="147"/>
    </row>
    <row r="30" spans="2:10">
      <c r="B30" s="151"/>
      <c r="C30" s="31"/>
      <c r="D30" s="31"/>
      <c r="E30" s="152"/>
      <c r="F30" s="147"/>
      <c r="G30" s="147"/>
      <c r="H30" s="147"/>
      <c r="I30" s="147"/>
      <c r="J30" s="147"/>
    </row>
    <row r="31" spans="2:10">
      <c r="B31" s="151"/>
      <c r="C31" s="31"/>
      <c r="D31" s="31"/>
      <c r="E31" s="152"/>
      <c r="F31" s="147"/>
      <c r="G31" s="147"/>
      <c r="H31" s="147"/>
      <c r="I31" s="147"/>
      <c r="J31" s="147"/>
    </row>
    <row r="32" spans="2:10">
      <c r="B32" s="151"/>
      <c r="C32" s="31"/>
      <c r="D32" s="31"/>
      <c r="E32" s="152"/>
      <c r="F32" s="147"/>
      <c r="G32" s="147"/>
      <c r="H32" s="147"/>
      <c r="I32" s="147"/>
      <c r="J32" s="147"/>
    </row>
    <row r="33" spans="1:10">
      <c r="B33" s="151"/>
      <c r="C33" s="31"/>
      <c r="D33" s="31"/>
      <c r="E33" s="152"/>
      <c r="F33" s="147"/>
      <c r="G33" s="147"/>
      <c r="H33" s="147"/>
      <c r="I33" s="147"/>
      <c r="J33" s="147"/>
    </row>
    <row r="34" spans="1:10">
      <c r="A34" s="473"/>
      <c r="B34" s="474"/>
      <c r="C34" s="31"/>
      <c r="D34" s="31"/>
      <c r="E34" s="152"/>
      <c r="F34" s="147"/>
      <c r="G34" s="147"/>
      <c r="H34" s="147"/>
      <c r="I34" s="147"/>
      <c r="J34" s="147"/>
    </row>
    <row r="35" spans="1:10" s="150" customFormat="1">
      <c r="A35" s="147"/>
      <c r="B35" s="153"/>
      <c r="C35" s="149"/>
      <c r="D35" s="149"/>
      <c r="E35" s="154"/>
    </row>
    <row r="36" spans="1:10" ht="24.95" customHeight="1">
      <c r="A36" s="453">
        <v>1</v>
      </c>
      <c r="B36" s="255" t="s">
        <v>192</v>
      </c>
      <c r="C36" s="258"/>
      <c r="D36" s="257"/>
      <c r="E36" s="152"/>
      <c r="F36" s="147"/>
      <c r="G36" s="147"/>
      <c r="H36" s="147"/>
      <c r="I36" s="147"/>
      <c r="J36" s="147"/>
    </row>
    <row r="37" spans="1:10">
      <c r="B37" s="472" t="s">
        <v>52</v>
      </c>
      <c r="C37" s="31"/>
      <c r="D37" s="31"/>
      <c r="E37" s="152"/>
      <c r="F37" s="147"/>
      <c r="G37" s="155"/>
      <c r="H37" s="147"/>
      <c r="I37" s="147"/>
      <c r="J37" s="147"/>
    </row>
    <row r="38" spans="1:10">
      <c r="B38" s="185"/>
      <c r="C38" s="31"/>
      <c r="D38" s="31"/>
      <c r="E38" s="152"/>
      <c r="F38" s="147"/>
      <c r="G38" s="155"/>
      <c r="H38" s="147"/>
      <c r="I38" s="147"/>
      <c r="J38" s="147"/>
    </row>
    <row r="39" spans="1:10">
      <c r="B39" s="32"/>
      <c r="C39" s="556" t="s">
        <v>98</v>
      </c>
      <c r="D39" s="556"/>
      <c r="E39" s="556"/>
      <c r="F39" s="556"/>
      <c r="G39" s="155"/>
      <c r="H39" s="147"/>
      <c r="I39" s="147"/>
      <c r="J39" s="147"/>
    </row>
    <row r="40" spans="1:10" ht="25.5">
      <c r="B40" s="30" t="s">
        <v>109</v>
      </c>
      <c r="C40" s="210" t="s">
        <v>94</v>
      </c>
      <c r="D40" s="212" t="s">
        <v>84</v>
      </c>
      <c r="E40" s="212" t="s">
        <v>95</v>
      </c>
      <c r="F40" s="211" t="s">
        <v>58</v>
      </c>
      <c r="G40" s="102"/>
      <c r="H40" s="147"/>
      <c r="I40" s="147"/>
      <c r="J40" s="147"/>
    </row>
    <row r="41" spans="1:10">
      <c r="B41" s="464">
        <v>2007</v>
      </c>
      <c r="C41" s="465">
        <v>8</v>
      </c>
      <c r="D41" s="465">
        <v>9</v>
      </c>
      <c r="E41" s="465">
        <v>22</v>
      </c>
      <c r="F41" s="465">
        <v>25</v>
      </c>
      <c r="G41" s="103"/>
      <c r="H41" s="90"/>
      <c r="I41" s="90"/>
      <c r="J41" s="147"/>
    </row>
    <row r="42" spans="1:10">
      <c r="B42" s="464">
        <v>2008</v>
      </c>
      <c r="C42" s="465">
        <v>7</v>
      </c>
      <c r="D42" s="465">
        <v>9</v>
      </c>
      <c r="E42" s="465">
        <v>22</v>
      </c>
      <c r="F42" s="465">
        <v>26</v>
      </c>
      <c r="G42" s="103"/>
      <c r="H42" s="90"/>
      <c r="I42" s="90"/>
      <c r="J42" s="147"/>
    </row>
    <row r="43" spans="1:10">
      <c r="B43" s="464">
        <v>2009</v>
      </c>
      <c r="C43" s="465">
        <v>7</v>
      </c>
      <c r="D43" s="465">
        <v>9</v>
      </c>
      <c r="E43" s="465">
        <v>23</v>
      </c>
      <c r="F43" s="465">
        <v>25</v>
      </c>
      <c r="G43" s="103"/>
      <c r="H43" s="90"/>
      <c r="I43" s="90"/>
      <c r="J43" s="147"/>
    </row>
    <row r="44" spans="1:10">
      <c r="B44" s="464">
        <v>2010</v>
      </c>
      <c r="C44" s="465">
        <v>8</v>
      </c>
      <c r="D44" s="465">
        <v>7</v>
      </c>
      <c r="E44" s="465">
        <v>20</v>
      </c>
      <c r="F44" s="465">
        <v>29</v>
      </c>
      <c r="G44" s="103"/>
      <c r="H44" s="90"/>
      <c r="I44" s="90"/>
      <c r="J44" s="147"/>
    </row>
    <row r="45" spans="1:10">
      <c r="B45" s="464">
        <v>2011</v>
      </c>
      <c r="C45" s="92"/>
      <c r="D45" s="505"/>
      <c r="E45" s="505"/>
      <c r="F45" s="505"/>
      <c r="G45" s="103"/>
      <c r="H45" s="90"/>
      <c r="I45" s="90"/>
      <c r="J45" s="147"/>
    </row>
    <row r="46" spans="1:10">
      <c r="B46" s="151"/>
      <c r="C46" s="506"/>
      <c r="D46" s="506"/>
      <c r="E46" s="507"/>
      <c r="F46" s="508"/>
      <c r="G46" s="155"/>
      <c r="H46" s="147"/>
      <c r="I46" s="147"/>
      <c r="J46" s="147"/>
    </row>
    <row r="47" spans="1:10">
      <c r="B47" s="151"/>
      <c r="C47" s="31"/>
      <c r="D47" s="31"/>
      <c r="E47" s="152"/>
      <c r="F47" s="147"/>
      <c r="G47" s="155"/>
      <c r="H47" s="147"/>
      <c r="I47" s="147"/>
      <c r="J47" s="147"/>
    </row>
    <row r="48" spans="1:10">
      <c r="B48" s="151"/>
      <c r="C48" s="31"/>
      <c r="D48" s="31"/>
      <c r="E48" s="152"/>
      <c r="F48" s="147"/>
      <c r="G48" s="147"/>
      <c r="H48" s="147"/>
      <c r="I48" s="147"/>
      <c r="J48" s="147"/>
    </row>
    <row r="49" spans="1:10">
      <c r="B49" s="32"/>
      <c r="C49" s="31"/>
      <c r="D49" s="31"/>
      <c r="E49" s="31"/>
      <c r="F49" s="147"/>
      <c r="G49" s="147"/>
      <c r="H49" s="147"/>
      <c r="I49" s="147"/>
      <c r="J49" s="147"/>
    </row>
    <row r="50" spans="1:10">
      <c r="B50" s="32"/>
      <c r="C50" s="31"/>
      <c r="D50" s="31"/>
      <c r="E50" s="31"/>
      <c r="F50" s="147"/>
      <c r="G50" s="147"/>
      <c r="H50" s="147"/>
      <c r="I50" s="147"/>
      <c r="J50" s="147"/>
    </row>
    <row r="51" spans="1:10">
      <c r="A51" s="473"/>
      <c r="B51" s="33"/>
      <c r="C51" s="31"/>
      <c r="D51" s="31"/>
      <c r="E51" s="31"/>
      <c r="F51" s="147"/>
      <c r="G51" s="147"/>
      <c r="H51" s="147"/>
      <c r="I51" s="147"/>
      <c r="J51" s="147"/>
    </row>
    <row r="52" spans="1:10" s="150" customFormat="1">
      <c r="A52" s="147"/>
      <c r="B52" s="156"/>
      <c r="C52" s="156"/>
      <c r="D52" s="156"/>
      <c r="E52" s="156"/>
      <c r="F52" s="157"/>
      <c r="G52" s="157"/>
    </row>
    <row r="53" spans="1:10" ht="24.95" customHeight="1">
      <c r="A53" s="148">
        <v>1</v>
      </c>
      <c r="B53" s="255" t="s">
        <v>153</v>
      </c>
      <c r="C53" s="258"/>
      <c r="D53" s="258"/>
      <c r="E53" s="258"/>
      <c r="F53" s="269"/>
      <c r="G53" s="155"/>
      <c r="H53" s="147"/>
      <c r="I53" s="147"/>
      <c r="J53" s="147"/>
    </row>
    <row r="54" spans="1:10">
      <c r="B54" s="472" t="s">
        <v>52</v>
      </c>
      <c r="C54" s="159"/>
      <c r="D54" s="159"/>
      <c r="E54" s="159"/>
      <c r="F54" s="155"/>
      <c r="G54" s="155"/>
      <c r="H54" s="147"/>
      <c r="I54" s="147"/>
      <c r="J54" s="147"/>
    </row>
    <row r="55" spans="1:10">
      <c r="B55" s="185"/>
      <c r="C55" s="159"/>
      <c r="D55" s="159"/>
      <c r="E55" s="159"/>
      <c r="F55" s="155"/>
      <c r="G55" s="155"/>
      <c r="H55" s="147"/>
      <c r="I55" s="147"/>
      <c r="J55" s="147"/>
    </row>
    <row r="56" spans="1:10">
      <c r="B56" s="32"/>
      <c r="C56" s="557" t="s">
        <v>99</v>
      </c>
      <c r="D56" s="557"/>
      <c r="E56" s="557"/>
      <c r="F56" s="557"/>
      <c r="G56" s="557"/>
      <c r="H56" s="147"/>
      <c r="I56" s="147"/>
      <c r="J56" s="147"/>
    </row>
    <row r="57" spans="1:10" ht="25.5">
      <c r="B57" s="30" t="s">
        <v>110</v>
      </c>
      <c r="C57" s="144" t="s">
        <v>11</v>
      </c>
      <c r="D57" s="144" t="s">
        <v>12</v>
      </c>
      <c r="E57" s="144" t="s">
        <v>13</v>
      </c>
      <c r="F57" s="144" t="s">
        <v>14</v>
      </c>
      <c r="G57" s="144" t="s">
        <v>15</v>
      </c>
      <c r="H57" s="155"/>
      <c r="I57" s="147"/>
      <c r="J57" s="147"/>
    </row>
    <row r="58" spans="1:10">
      <c r="B58" s="232">
        <v>2004</v>
      </c>
      <c r="C58" s="466">
        <v>7</v>
      </c>
      <c r="D58" s="466">
        <v>1</v>
      </c>
      <c r="E58" s="466">
        <v>41</v>
      </c>
      <c r="F58" s="466">
        <v>12</v>
      </c>
      <c r="G58" s="466">
        <v>3</v>
      </c>
      <c r="H58" s="155"/>
      <c r="I58" s="147"/>
      <c r="J58" s="147"/>
    </row>
    <row r="59" spans="1:10">
      <c r="B59" s="232">
        <v>2006</v>
      </c>
      <c r="C59" s="466">
        <v>7</v>
      </c>
      <c r="D59" s="466">
        <v>1</v>
      </c>
      <c r="E59" s="466">
        <v>36</v>
      </c>
      <c r="F59" s="466">
        <v>17</v>
      </c>
      <c r="G59" s="466">
        <v>3</v>
      </c>
      <c r="H59" s="155"/>
      <c r="I59" s="147"/>
      <c r="J59" s="147"/>
    </row>
    <row r="60" spans="1:10">
      <c r="B60" s="232">
        <v>2008</v>
      </c>
      <c r="C60" s="466">
        <v>7</v>
      </c>
      <c r="D60" s="466">
        <v>3</v>
      </c>
      <c r="E60" s="466">
        <v>36</v>
      </c>
      <c r="F60" s="466">
        <v>15</v>
      </c>
      <c r="G60" s="466">
        <v>3</v>
      </c>
      <c r="H60" s="155"/>
      <c r="I60" s="147"/>
      <c r="J60" s="147"/>
    </row>
    <row r="61" spans="1:10">
      <c r="B61" s="232">
        <v>2010</v>
      </c>
      <c r="C61" s="466"/>
      <c r="D61" s="466"/>
      <c r="E61" s="466"/>
      <c r="F61" s="466"/>
      <c r="G61" s="466"/>
      <c r="H61" s="155" t="s">
        <v>384</v>
      </c>
      <c r="I61" s="147"/>
      <c r="J61" s="147"/>
    </row>
    <row r="62" spans="1:10">
      <c r="B62" s="232">
        <v>2012</v>
      </c>
      <c r="C62" s="466"/>
      <c r="D62" s="466"/>
      <c r="E62" s="466"/>
      <c r="F62" s="466"/>
      <c r="G62" s="466"/>
      <c r="H62" s="155"/>
      <c r="I62" s="147"/>
      <c r="J62" s="147"/>
    </row>
    <row r="63" spans="1:10">
      <c r="B63" s="161"/>
      <c r="C63" s="160"/>
      <c r="D63" s="160"/>
      <c r="E63" s="160"/>
      <c r="F63" s="160"/>
      <c r="G63" s="155"/>
      <c r="H63" s="155"/>
      <c r="I63" s="147"/>
      <c r="J63" s="147"/>
    </row>
    <row r="64" spans="1:10">
      <c r="B64" s="32"/>
      <c r="C64" s="31"/>
      <c r="D64" s="31"/>
      <c r="E64" s="31"/>
      <c r="F64" s="31"/>
      <c r="G64" s="155"/>
      <c r="H64" s="147"/>
      <c r="I64" s="147"/>
      <c r="J64" s="147"/>
    </row>
    <row r="65" spans="1:15">
      <c r="B65" s="161"/>
      <c r="C65" s="159"/>
      <c r="D65" s="159"/>
      <c r="E65" s="159"/>
      <c r="F65" s="155"/>
      <c r="G65" s="155"/>
      <c r="H65" s="147"/>
      <c r="I65" s="147"/>
      <c r="J65" s="147"/>
    </row>
    <row r="66" spans="1:15">
      <c r="B66" s="161"/>
      <c r="C66" s="159"/>
      <c r="D66" s="159"/>
      <c r="E66" s="159"/>
      <c r="F66" s="155"/>
      <c r="G66" s="155"/>
      <c r="H66" s="147"/>
      <c r="I66" s="147"/>
      <c r="J66" s="147"/>
    </row>
    <row r="67" spans="1:15" s="164" customFormat="1">
      <c r="A67" s="473"/>
      <c r="B67" s="167"/>
      <c r="C67" s="162"/>
      <c r="D67" s="162"/>
      <c r="E67" s="162"/>
      <c r="F67" s="163"/>
      <c r="G67" s="163"/>
    </row>
    <row r="68" spans="1:15">
      <c r="B68" s="159"/>
      <c r="C68" s="159"/>
      <c r="D68" s="159"/>
      <c r="E68" s="159"/>
      <c r="F68" s="155"/>
      <c r="G68" s="155"/>
      <c r="H68" s="147"/>
      <c r="I68" s="147"/>
      <c r="J68" s="147"/>
      <c r="L68" s="159"/>
    </row>
    <row r="69" spans="1:15" ht="24.95" customHeight="1">
      <c r="A69" s="148">
        <v>1</v>
      </c>
      <c r="B69" s="213" t="s">
        <v>198</v>
      </c>
      <c r="C69" s="214"/>
      <c r="D69" s="214"/>
      <c r="E69" s="214"/>
      <c r="F69" s="215"/>
      <c r="G69" s="155"/>
      <c r="H69" s="147"/>
      <c r="I69" s="147"/>
      <c r="J69" s="147"/>
      <c r="K69" s="159"/>
      <c r="L69" s="165"/>
      <c r="M69" s="159"/>
      <c r="N69" s="159"/>
      <c r="O69" s="159"/>
    </row>
    <row r="70" spans="1:15">
      <c r="B70" s="472" t="s">
        <v>52</v>
      </c>
      <c r="C70" s="159"/>
      <c r="D70" s="28"/>
      <c r="E70" s="159"/>
      <c r="F70" s="155"/>
      <c r="G70" s="155"/>
      <c r="H70" s="147"/>
      <c r="I70" s="147"/>
      <c r="J70" s="147"/>
      <c r="K70" s="159"/>
      <c r="L70" s="165"/>
      <c r="M70" s="134"/>
      <c r="N70" s="134"/>
      <c r="O70" s="165"/>
    </row>
    <row r="71" spans="1:15">
      <c r="B71" s="185"/>
      <c r="C71" s="159"/>
      <c r="D71" s="28"/>
      <c r="E71" s="159"/>
      <c r="F71" s="155"/>
      <c r="G71" s="155"/>
      <c r="H71" s="147"/>
      <c r="I71" s="147"/>
      <c r="J71" s="147"/>
      <c r="K71" s="159"/>
      <c r="L71" s="165"/>
      <c r="M71" s="134"/>
      <c r="N71" s="134"/>
      <c r="O71" s="165"/>
    </row>
    <row r="72" spans="1:15">
      <c r="B72" s="32"/>
      <c r="C72" s="536" t="s">
        <v>100</v>
      </c>
      <c r="D72" s="536"/>
      <c r="E72" s="536"/>
      <c r="F72" s="536"/>
      <c r="G72" s="536"/>
      <c r="H72" s="159"/>
      <c r="I72" s="147"/>
      <c r="J72" s="147"/>
      <c r="K72" s="159"/>
      <c r="L72" s="165"/>
      <c r="M72" s="134"/>
      <c r="N72" s="134"/>
      <c r="O72" s="165"/>
    </row>
    <row r="73" spans="1:15" ht="25.5">
      <c r="B73" s="30" t="s">
        <v>111</v>
      </c>
      <c r="C73" s="216" t="s">
        <v>85</v>
      </c>
      <c r="D73" s="217" t="s">
        <v>86</v>
      </c>
      <c r="E73" s="218" t="s">
        <v>87</v>
      </c>
      <c r="F73" s="201" t="s">
        <v>88</v>
      </c>
      <c r="G73" s="219" t="s">
        <v>45</v>
      </c>
      <c r="H73" s="159"/>
      <c r="I73" s="147"/>
      <c r="J73" s="147"/>
      <c r="K73" s="159"/>
      <c r="L73" s="165"/>
      <c r="M73" s="134"/>
      <c r="N73" s="134"/>
      <c r="O73" s="165"/>
    </row>
    <row r="74" spans="1:15">
      <c r="B74" s="232">
        <v>2000</v>
      </c>
      <c r="C74" s="445">
        <v>0</v>
      </c>
      <c r="D74" s="446">
        <v>0</v>
      </c>
      <c r="E74" s="446">
        <v>52</v>
      </c>
      <c r="F74" s="446">
        <v>12</v>
      </c>
      <c r="G74" s="445">
        <v>0</v>
      </c>
      <c r="H74" s="155"/>
      <c r="I74" s="147"/>
      <c r="J74" s="147"/>
      <c r="K74" s="159"/>
      <c r="L74" s="165"/>
      <c r="M74" s="134"/>
      <c r="N74" s="134"/>
      <c r="O74" s="165"/>
    </row>
    <row r="75" spans="1:15">
      <c r="B75" s="161"/>
      <c r="C75" s="159"/>
      <c r="D75" s="159"/>
      <c r="E75" s="159"/>
      <c r="F75" s="155"/>
      <c r="G75" s="155"/>
      <c r="H75" s="147"/>
      <c r="I75" s="147"/>
      <c r="J75" s="147"/>
      <c r="M75" s="134"/>
      <c r="N75" s="134"/>
    </row>
    <row r="76" spans="1:15">
      <c r="B76" s="32"/>
      <c r="C76" s="159"/>
      <c r="D76" s="159"/>
      <c r="E76" s="159"/>
      <c r="F76" s="155"/>
      <c r="G76" s="155"/>
      <c r="H76" s="147"/>
      <c r="I76" s="147"/>
      <c r="J76" s="147"/>
    </row>
    <row r="77" spans="1:15">
      <c r="A77" s="443"/>
      <c r="B77" s="475"/>
      <c r="C77" s="159"/>
      <c r="D77" s="159"/>
      <c r="E77" s="159"/>
      <c r="F77" s="155"/>
      <c r="G77" s="155"/>
      <c r="H77" s="147"/>
      <c r="I77" s="147"/>
      <c r="J77" s="147"/>
    </row>
    <row r="78" spans="1:15">
      <c r="B78" s="161"/>
      <c r="C78" s="159"/>
      <c r="D78" s="186"/>
      <c r="E78" s="166"/>
      <c r="F78" s="155"/>
      <c r="G78" s="155"/>
      <c r="H78" s="147"/>
      <c r="I78" s="147"/>
      <c r="J78" s="147"/>
    </row>
    <row r="79" spans="1:15">
      <c r="B79" s="161"/>
      <c r="C79" s="159"/>
      <c r="D79" s="91"/>
      <c r="E79" s="159"/>
      <c r="F79" s="155"/>
      <c r="G79" s="155"/>
      <c r="H79" s="147"/>
      <c r="I79" s="147"/>
      <c r="J79" s="147"/>
    </row>
    <row r="80" spans="1:15">
      <c r="B80" s="161"/>
      <c r="C80" s="159"/>
      <c r="D80" s="91"/>
      <c r="E80" s="159"/>
      <c r="F80" s="155"/>
      <c r="G80" s="155"/>
      <c r="H80" s="147"/>
      <c r="I80" s="147"/>
      <c r="J80" s="147"/>
    </row>
    <row r="81" spans="1:10">
      <c r="B81" s="161"/>
      <c r="C81" s="159"/>
      <c r="D81" s="159"/>
      <c r="E81" s="159"/>
      <c r="F81" s="155"/>
      <c r="G81" s="155"/>
      <c r="H81" s="147"/>
      <c r="I81" s="147"/>
      <c r="J81" s="147"/>
    </row>
    <row r="82" spans="1:10">
      <c r="B82" s="161"/>
      <c r="C82" s="159"/>
      <c r="D82" s="159"/>
      <c r="E82" s="159"/>
      <c r="F82" s="155"/>
      <c r="G82" s="155"/>
      <c r="H82" s="147"/>
      <c r="I82" s="147"/>
      <c r="J82" s="147"/>
    </row>
    <row r="83" spans="1:10">
      <c r="B83" s="161"/>
      <c r="C83" s="159"/>
      <c r="D83" s="159"/>
      <c r="E83" s="159"/>
      <c r="F83" s="155"/>
      <c r="G83" s="155"/>
      <c r="H83" s="147"/>
      <c r="I83" s="147"/>
      <c r="J83" s="147"/>
    </row>
    <row r="84" spans="1:10" s="164" customFormat="1">
      <c r="A84" s="473"/>
      <c r="B84" s="167"/>
      <c r="C84" s="162"/>
      <c r="D84" s="162"/>
      <c r="E84" s="162"/>
      <c r="F84" s="163"/>
      <c r="G84" s="163"/>
    </row>
    <row r="85" spans="1:10">
      <c r="B85" s="166"/>
      <c r="C85" s="28"/>
      <c r="D85" s="28"/>
      <c r="E85" s="28"/>
      <c r="F85" s="155"/>
      <c r="G85" s="155"/>
    </row>
    <row r="86" spans="1:10" ht="24.95" customHeight="1">
      <c r="A86" s="148">
        <v>1</v>
      </c>
      <c r="B86" s="213" t="s">
        <v>318</v>
      </c>
      <c r="C86" s="221"/>
      <c r="D86" s="222"/>
      <c r="E86" s="222"/>
      <c r="F86" s="215"/>
      <c r="G86" s="155"/>
      <c r="H86" s="147"/>
      <c r="I86" s="147"/>
      <c r="J86" s="147"/>
    </row>
    <row r="87" spans="1:10">
      <c r="B87" s="476"/>
      <c r="C87" s="168"/>
      <c r="D87" s="145"/>
      <c r="E87" s="168"/>
      <c r="F87" s="155"/>
      <c r="G87" s="155"/>
      <c r="H87" s="147"/>
      <c r="I87" s="147"/>
      <c r="J87" s="147"/>
    </row>
    <row r="88" spans="1:10">
      <c r="B88" s="187"/>
      <c r="C88" s="168"/>
      <c r="D88" s="145"/>
      <c r="E88" s="168"/>
      <c r="F88" s="155"/>
      <c r="G88" s="155"/>
      <c r="H88" s="147"/>
      <c r="I88" s="147"/>
      <c r="J88" s="147"/>
    </row>
    <row r="89" spans="1:10" ht="25.5">
      <c r="B89" s="30" t="s">
        <v>101</v>
      </c>
      <c r="C89" s="130" t="s">
        <v>102</v>
      </c>
      <c r="E89" s="168"/>
      <c r="F89" s="155"/>
      <c r="G89" s="155"/>
      <c r="H89" s="147"/>
      <c r="I89" s="147"/>
      <c r="J89" s="147"/>
    </row>
    <row r="90" spans="1:10">
      <c r="B90" s="223">
        <v>2007</v>
      </c>
      <c r="C90" s="240">
        <v>5575</v>
      </c>
      <c r="D90" s="145"/>
      <c r="E90" s="168"/>
      <c r="F90" s="155"/>
      <c r="G90" s="155"/>
      <c r="H90" s="147"/>
      <c r="I90" s="147"/>
      <c r="J90" s="147"/>
    </row>
    <row r="91" spans="1:10">
      <c r="B91" s="224">
        <v>2008</v>
      </c>
      <c r="C91" s="170">
        <v>5705</v>
      </c>
      <c r="D91" s="145"/>
      <c r="E91" s="168"/>
      <c r="F91" s="155"/>
      <c r="G91" s="155"/>
      <c r="H91" s="147"/>
      <c r="I91" s="147"/>
      <c r="J91" s="147"/>
    </row>
    <row r="92" spans="1:10">
      <c r="B92" s="224">
        <v>2009</v>
      </c>
      <c r="C92" s="170">
        <v>5457</v>
      </c>
      <c r="D92" s="145"/>
      <c r="E92" s="168"/>
      <c r="F92" s="155"/>
      <c r="G92" s="155"/>
      <c r="H92" s="147"/>
      <c r="I92" s="147"/>
      <c r="J92" s="147"/>
    </row>
    <row r="93" spans="1:10">
      <c r="B93" s="224">
        <v>2010</v>
      </c>
      <c r="C93" s="170">
        <v>5400</v>
      </c>
      <c r="D93" s="145"/>
      <c r="E93" s="168"/>
      <c r="F93" s="155"/>
      <c r="G93" s="155"/>
      <c r="H93" s="147"/>
      <c r="I93" s="147"/>
      <c r="J93" s="147"/>
    </row>
    <row r="94" spans="1:10">
      <c r="B94" s="224">
        <v>2011</v>
      </c>
      <c r="C94" s="170"/>
      <c r="D94" s="145"/>
      <c r="E94" s="168"/>
      <c r="F94" s="155"/>
      <c r="G94" s="155"/>
      <c r="H94" s="147"/>
      <c r="I94" s="147"/>
      <c r="J94" s="147"/>
    </row>
    <row r="95" spans="1:10">
      <c r="B95" s="477"/>
      <c r="C95" s="172"/>
      <c r="D95" s="145"/>
      <c r="E95" s="168"/>
      <c r="F95" s="155"/>
      <c r="G95" s="155"/>
      <c r="H95" s="147"/>
      <c r="I95" s="147"/>
      <c r="J95" s="147"/>
    </row>
    <row r="96" spans="1:10">
      <c r="B96" s="477"/>
      <c r="C96" s="172"/>
      <c r="D96" s="145"/>
      <c r="E96" s="168"/>
      <c r="F96" s="155"/>
      <c r="G96" s="155"/>
      <c r="H96" s="147"/>
      <c r="I96" s="147"/>
      <c r="J96" s="147"/>
    </row>
    <row r="97" spans="1:11" s="155" customFormat="1">
      <c r="B97" s="477"/>
      <c r="C97" s="172"/>
      <c r="D97" s="145"/>
      <c r="E97" s="168"/>
    </row>
    <row r="98" spans="1:11" s="164" customFormat="1">
      <c r="A98" s="473"/>
      <c r="B98" s="188"/>
      <c r="C98" s="169"/>
      <c r="D98" s="146"/>
      <c r="E98" s="169"/>
      <c r="F98" s="163"/>
      <c r="G98" s="163"/>
    </row>
    <row r="99" spans="1:11">
      <c r="B99" s="478"/>
      <c r="C99" s="168"/>
      <c r="D99" s="145"/>
      <c r="E99" s="168"/>
      <c r="F99" s="155"/>
      <c r="G99" s="155"/>
      <c r="H99" s="147"/>
      <c r="I99" s="147"/>
      <c r="J99" s="147"/>
    </row>
    <row r="100" spans="1:11" ht="24.95" customHeight="1">
      <c r="A100" s="148">
        <v>1</v>
      </c>
      <c r="B100" s="213" t="s">
        <v>114</v>
      </c>
      <c r="C100" s="246"/>
      <c r="D100" s="247"/>
      <c r="E100" s="248"/>
      <c r="F100" s="155"/>
      <c r="G100" s="155"/>
      <c r="H100" s="147"/>
      <c r="I100" s="147"/>
      <c r="J100" s="147"/>
    </row>
    <row r="101" spans="1:11" ht="24.95" customHeight="1">
      <c r="A101" s="148">
        <v>1</v>
      </c>
      <c r="B101" s="213" t="s">
        <v>115</v>
      </c>
      <c r="C101" s="246"/>
      <c r="D101" s="247"/>
      <c r="E101" s="248"/>
      <c r="F101" s="155"/>
      <c r="G101" s="155"/>
      <c r="H101" s="147"/>
      <c r="I101" s="147"/>
      <c r="J101" s="147"/>
    </row>
    <row r="102" spans="1:11" ht="24.95" customHeight="1">
      <c r="A102" s="148">
        <v>1</v>
      </c>
      <c r="B102" s="213" t="s">
        <v>116</v>
      </c>
      <c r="C102" s="221"/>
      <c r="D102" s="249"/>
      <c r="E102" s="226"/>
      <c r="F102" s="155"/>
      <c r="G102" s="155"/>
      <c r="H102" s="147"/>
      <c r="I102" s="147"/>
      <c r="J102" s="147"/>
    </row>
    <row r="103" spans="1:11" ht="24.95" customHeight="1">
      <c r="B103" s="241"/>
      <c r="C103" s="168"/>
      <c r="D103" s="220"/>
      <c r="E103" s="220"/>
      <c r="F103" s="155"/>
      <c r="G103" s="155"/>
      <c r="H103" s="147"/>
      <c r="I103" s="147"/>
      <c r="J103" s="147"/>
    </row>
    <row r="104" spans="1:11" ht="25.5" customHeight="1">
      <c r="B104" s="32"/>
      <c r="C104" s="560" t="s">
        <v>103</v>
      </c>
      <c r="D104" s="560"/>
      <c r="E104" s="560"/>
      <c r="F104" s="155"/>
      <c r="G104" s="155"/>
      <c r="H104" s="147"/>
      <c r="I104" s="147"/>
      <c r="J104" s="147"/>
    </row>
    <row r="105" spans="1:11" ht="14.1" customHeight="1">
      <c r="B105" s="136" t="s">
        <v>112</v>
      </c>
      <c r="C105" s="29" t="s">
        <v>57</v>
      </c>
      <c r="D105" s="130" t="s">
        <v>36</v>
      </c>
      <c r="E105" s="130" t="s">
        <v>37</v>
      </c>
      <c r="F105" s="155"/>
      <c r="G105" s="155"/>
      <c r="H105" s="147"/>
      <c r="I105" s="147"/>
      <c r="J105" s="147"/>
    </row>
    <row r="106" spans="1:11" ht="14.1" customHeight="1">
      <c r="B106" s="232">
        <v>2007</v>
      </c>
      <c r="C106" s="511">
        <v>1140142</v>
      </c>
      <c r="D106" s="511">
        <v>17976911</v>
      </c>
      <c r="E106" s="511">
        <v>94853</v>
      </c>
      <c r="F106" s="155"/>
      <c r="G106" s="155"/>
      <c r="H106" s="524"/>
      <c r="I106" s="524"/>
      <c r="J106" s="524"/>
      <c r="K106" s="524"/>
    </row>
    <row r="107" spans="1:11" ht="14.1" customHeight="1">
      <c r="B107" s="232">
        <v>2008</v>
      </c>
      <c r="C107" s="511">
        <v>1096552</v>
      </c>
      <c r="D107" s="511">
        <v>16777768</v>
      </c>
      <c r="E107" s="511">
        <v>91226</v>
      </c>
      <c r="F107" s="155"/>
      <c r="G107" s="155"/>
      <c r="H107" s="147"/>
      <c r="I107" s="147"/>
      <c r="J107" s="147"/>
    </row>
    <row r="108" spans="1:11" ht="14.1" customHeight="1">
      <c r="B108" s="232">
        <v>2009</v>
      </c>
      <c r="C108" s="511">
        <v>1095490</v>
      </c>
      <c r="D108" s="511">
        <v>14491118</v>
      </c>
      <c r="E108" s="511">
        <v>83081</v>
      </c>
      <c r="F108" s="155"/>
      <c r="G108" s="155"/>
      <c r="H108" s="147"/>
      <c r="I108" s="147"/>
      <c r="J108" s="147"/>
    </row>
    <row r="109" spans="1:11" ht="14.1" customHeight="1">
      <c r="B109" s="232">
        <v>2010</v>
      </c>
      <c r="C109" s="511">
        <v>1170428</v>
      </c>
      <c r="D109" s="511">
        <v>9057359</v>
      </c>
      <c r="E109" s="511">
        <v>77782</v>
      </c>
      <c r="F109" s="155"/>
      <c r="G109" s="155"/>
      <c r="H109" s="147"/>
      <c r="I109" s="147"/>
      <c r="J109" s="147"/>
    </row>
    <row r="110" spans="1:11" ht="14.1" customHeight="1">
      <c r="B110" s="232">
        <v>2011</v>
      </c>
      <c r="C110" s="242"/>
      <c r="D110" s="240"/>
      <c r="E110" s="240"/>
      <c r="F110" s="155"/>
      <c r="G110" s="155"/>
      <c r="H110" s="147"/>
      <c r="I110" s="147"/>
      <c r="J110" s="147"/>
    </row>
    <row r="111" spans="1:11">
      <c r="B111" s="178"/>
      <c r="C111" s="166"/>
      <c r="D111" s="166"/>
      <c r="E111" s="168"/>
      <c r="F111" s="155"/>
      <c r="G111" s="155"/>
      <c r="H111" s="147"/>
      <c r="I111" s="147"/>
      <c r="J111" s="147"/>
    </row>
    <row r="112" spans="1:11">
      <c r="B112" s="161"/>
      <c r="C112" s="159"/>
      <c r="D112" s="159"/>
      <c r="E112" s="159"/>
      <c r="F112" s="155"/>
      <c r="G112" s="155"/>
      <c r="H112" s="147"/>
      <c r="I112" s="147"/>
      <c r="J112" s="147"/>
    </row>
    <row r="113" spans="1:10">
      <c r="B113" s="161"/>
      <c r="C113" s="159"/>
      <c r="D113" s="159"/>
      <c r="E113" s="159"/>
      <c r="F113" s="155"/>
      <c r="G113" s="155"/>
      <c r="H113" s="147"/>
      <c r="I113" s="147"/>
      <c r="J113" s="147"/>
    </row>
    <row r="114" spans="1:10">
      <c r="A114" s="473"/>
      <c r="B114" s="179"/>
      <c r="C114" s="28"/>
      <c r="D114" s="28"/>
      <c r="E114" s="28"/>
      <c r="F114" s="155"/>
      <c r="G114" s="155"/>
      <c r="H114" s="147"/>
      <c r="I114" s="147"/>
      <c r="J114" s="147"/>
    </row>
    <row r="115" spans="1:10" s="150" customFormat="1">
      <c r="A115" s="147"/>
      <c r="B115" s="156"/>
      <c r="C115" s="156"/>
      <c r="D115" s="156"/>
      <c r="E115" s="156"/>
      <c r="F115" s="157"/>
      <c r="G115" s="157"/>
    </row>
    <row r="116" spans="1:10" ht="24.95" customHeight="1">
      <c r="A116" s="148">
        <v>1</v>
      </c>
      <c r="B116" s="213" t="s">
        <v>314</v>
      </c>
      <c r="C116" s="227"/>
      <c r="D116" s="228"/>
      <c r="E116" s="214"/>
      <c r="F116" s="215"/>
      <c r="G116" s="155"/>
      <c r="H116" s="147"/>
      <c r="I116" s="147"/>
      <c r="J116" s="147"/>
    </row>
    <row r="117" spans="1:10" ht="24.95" customHeight="1">
      <c r="A117" s="148">
        <v>1</v>
      </c>
      <c r="B117" s="234" t="s">
        <v>315</v>
      </c>
      <c r="C117" s="162"/>
      <c r="D117" s="235"/>
      <c r="E117" s="162"/>
      <c r="F117" s="236"/>
      <c r="G117" s="155"/>
      <c r="H117" s="147"/>
      <c r="I117" s="147"/>
      <c r="J117" s="147"/>
    </row>
    <row r="118" spans="1:10" ht="24.95" customHeight="1">
      <c r="A118" s="148">
        <v>1</v>
      </c>
      <c r="B118" s="213" t="s">
        <v>316</v>
      </c>
      <c r="C118" s="214"/>
      <c r="D118" s="233"/>
      <c r="E118" s="214"/>
      <c r="F118" s="229"/>
      <c r="G118" s="155"/>
      <c r="H118" s="147"/>
      <c r="I118" s="147"/>
      <c r="J118" s="147"/>
    </row>
    <row r="119" spans="1:10" ht="24.95" customHeight="1">
      <c r="B119" s="241"/>
      <c r="C119" s="159"/>
      <c r="D119" s="243"/>
      <c r="E119" s="159"/>
      <c r="F119" s="159"/>
      <c r="G119" s="155"/>
      <c r="H119" s="147"/>
      <c r="I119" s="147"/>
      <c r="J119" s="147"/>
    </row>
    <row r="120" spans="1:10" ht="25.5" customHeight="1">
      <c r="B120" s="32"/>
      <c r="C120" s="561" t="s">
        <v>113</v>
      </c>
      <c r="D120" s="562"/>
      <c r="E120" s="563"/>
      <c r="F120" s="155"/>
      <c r="G120" s="155"/>
      <c r="H120" s="147"/>
      <c r="I120" s="147"/>
      <c r="J120" s="147"/>
    </row>
    <row r="121" spans="1:10" ht="25.5">
      <c r="B121" s="230" t="s">
        <v>101</v>
      </c>
      <c r="C121" s="230" t="s">
        <v>293</v>
      </c>
      <c r="D121" s="230" t="s">
        <v>106</v>
      </c>
      <c r="E121" s="230" t="s">
        <v>292</v>
      </c>
      <c r="F121" s="168"/>
      <c r="H121" s="147"/>
      <c r="I121" s="147"/>
      <c r="J121" s="147"/>
    </row>
    <row r="122" spans="1:10">
      <c r="B122" s="223">
        <v>2007</v>
      </c>
      <c r="C122" s="242">
        <v>3249</v>
      </c>
      <c r="D122" s="242">
        <v>12835</v>
      </c>
      <c r="E122" s="242">
        <v>8865</v>
      </c>
      <c r="F122" s="168"/>
      <c r="H122" s="147"/>
      <c r="I122" s="147"/>
      <c r="J122" s="147"/>
    </row>
    <row r="123" spans="1:10">
      <c r="B123" s="231">
        <v>2008</v>
      </c>
      <c r="C123" s="242">
        <v>3386</v>
      </c>
      <c r="D123" s="242">
        <v>13458</v>
      </c>
      <c r="E123" s="242">
        <v>9241</v>
      </c>
      <c r="F123" s="171"/>
      <c r="G123" s="155"/>
      <c r="H123" s="147"/>
      <c r="I123" s="147"/>
      <c r="J123" s="147"/>
    </row>
    <row r="124" spans="1:10">
      <c r="B124" s="231">
        <v>2009</v>
      </c>
      <c r="C124" s="242">
        <v>3489</v>
      </c>
      <c r="D124" s="242">
        <v>14030</v>
      </c>
      <c r="E124" s="242">
        <v>9935</v>
      </c>
      <c r="F124" s="155"/>
      <c r="G124" s="155"/>
      <c r="H124" s="147"/>
      <c r="I124" s="147"/>
      <c r="J124" s="147"/>
    </row>
    <row r="125" spans="1:10">
      <c r="B125" s="231">
        <v>2010</v>
      </c>
      <c r="C125" s="242">
        <v>3604</v>
      </c>
      <c r="D125" s="242">
        <v>14640</v>
      </c>
      <c r="E125" s="242">
        <v>10656</v>
      </c>
      <c r="F125" s="155"/>
      <c r="G125" s="155"/>
      <c r="H125" s="147"/>
      <c r="I125" s="147"/>
      <c r="J125" s="147"/>
    </row>
    <row r="126" spans="1:10">
      <c r="B126" s="231">
        <v>2011</v>
      </c>
      <c r="C126" s="170"/>
      <c r="D126" s="170"/>
      <c r="E126" s="170"/>
      <c r="F126" s="155"/>
      <c r="G126" s="155"/>
      <c r="H126" s="147"/>
      <c r="I126" s="147"/>
      <c r="J126" s="147"/>
    </row>
    <row r="127" spans="1:10">
      <c r="B127" s="178"/>
      <c r="C127" s="168"/>
      <c r="D127" s="168"/>
      <c r="E127" s="168"/>
      <c r="F127" s="155"/>
      <c r="G127" s="155"/>
      <c r="H127" s="147"/>
      <c r="I127" s="147"/>
      <c r="J127" s="147"/>
    </row>
    <row r="128" spans="1:10">
      <c r="B128" s="32"/>
      <c r="C128" s="168"/>
      <c r="D128" s="168"/>
      <c r="E128" s="168"/>
      <c r="F128" s="155"/>
      <c r="G128" s="155"/>
      <c r="H128" s="147"/>
      <c r="I128" s="147"/>
      <c r="J128" s="147"/>
    </row>
    <row r="129" spans="1:10">
      <c r="B129" s="161"/>
      <c r="C129" s="159"/>
      <c r="D129" s="159"/>
      <c r="E129" s="159"/>
      <c r="F129" s="155"/>
      <c r="G129" s="155"/>
      <c r="H129" s="147"/>
      <c r="I129" s="147"/>
      <c r="J129" s="147"/>
    </row>
    <row r="130" spans="1:10">
      <c r="A130" s="473"/>
      <c r="B130" s="479"/>
      <c r="C130" s="166"/>
      <c r="D130" s="166"/>
      <c r="E130" s="166"/>
      <c r="F130" s="155"/>
      <c r="G130" s="155"/>
      <c r="H130" s="147"/>
      <c r="I130" s="147"/>
      <c r="J130" s="147"/>
    </row>
    <row r="131" spans="1:10" s="150" customFormat="1">
      <c r="A131" s="147"/>
      <c r="B131" s="156"/>
      <c r="C131" s="156"/>
      <c r="D131" s="156"/>
      <c r="E131" s="156"/>
      <c r="F131" s="157"/>
      <c r="G131" s="157"/>
    </row>
    <row r="132" spans="1:10" ht="24.95" customHeight="1">
      <c r="A132" s="148">
        <v>2</v>
      </c>
      <c r="B132" s="213" t="s">
        <v>317</v>
      </c>
      <c r="C132" s="214"/>
      <c r="D132" s="214"/>
      <c r="E132" s="214"/>
      <c r="F132" s="215"/>
      <c r="G132" s="155"/>
      <c r="H132" s="311"/>
      <c r="I132" s="147"/>
      <c r="J132" s="147"/>
    </row>
    <row r="133" spans="1:10">
      <c r="B133" s="161"/>
      <c r="C133" s="159"/>
      <c r="D133" s="159"/>
      <c r="E133" s="159"/>
      <c r="F133" s="155"/>
      <c r="G133" s="155"/>
      <c r="H133" s="147"/>
      <c r="I133" s="147"/>
      <c r="J133" s="147"/>
    </row>
    <row r="134" spans="1:10" ht="25.5">
      <c r="B134" s="230" t="s">
        <v>101</v>
      </c>
      <c r="C134" s="230" t="s">
        <v>104</v>
      </c>
      <c r="D134" s="166"/>
      <c r="E134" s="166"/>
      <c r="F134" s="166"/>
      <c r="G134" s="147"/>
      <c r="H134" s="155"/>
      <c r="I134" s="147"/>
      <c r="J134" s="147"/>
    </row>
    <row r="135" spans="1:10">
      <c r="B135" s="232" t="s">
        <v>38</v>
      </c>
      <c r="C135" s="130">
        <v>65</v>
      </c>
      <c r="D135" s="31"/>
      <c r="E135" s="31"/>
      <c r="F135" s="147"/>
      <c r="G135" s="155"/>
      <c r="H135" s="147"/>
      <c r="I135" s="147"/>
      <c r="J135" s="147"/>
    </row>
    <row r="136" spans="1:10">
      <c r="B136" s="232" t="s">
        <v>39</v>
      </c>
      <c r="C136" s="130">
        <v>65</v>
      </c>
      <c r="D136" s="31"/>
      <c r="E136" s="31"/>
      <c r="F136" s="147"/>
      <c r="G136" s="155"/>
      <c r="H136" s="147"/>
      <c r="I136" s="147"/>
      <c r="J136" s="147"/>
    </row>
    <row r="137" spans="1:10">
      <c r="B137" s="232">
        <v>2009</v>
      </c>
      <c r="C137" s="130">
        <v>82</v>
      </c>
      <c r="D137" s="31"/>
      <c r="E137" s="31"/>
      <c r="F137" s="147"/>
      <c r="G137" s="155"/>
      <c r="H137" s="147"/>
      <c r="I137" s="147"/>
      <c r="J137" s="147"/>
    </row>
    <row r="138" spans="1:10">
      <c r="B138" s="232" t="s">
        <v>41</v>
      </c>
      <c r="C138" s="130"/>
      <c r="D138" s="31"/>
      <c r="E138" s="31"/>
      <c r="F138" s="147"/>
      <c r="G138" s="155"/>
      <c r="H138" s="147"/>
      <c r="I138" s="147"/>
      <c r="J138" s="147"/>
    </row>
    <row r="139" spans="1:10">
      <c r="B139" s="232">
        <v>2011</v>
      </c>
      <c r="C139" s="130" t="s">
        <v>324</v>
      </c>
      <c r="D139" s="31"/>
      <c r="E139" s="31"/>
      <c r="F139" s="147"/>
      <c r="G139" s="155"/>
      <c r="H139" s="147"/>
      <c r="I139" s="147"/>
      <c r="J139" s="147"/>
    </row>
    <row r="140" spans="1:10">
      <c r="B140" s="161"/>
      <c r="C140" s="159"/>
      <c r="D140" s="159"/>
      <c r="E140" s="159"/>
      <c r="F140" s="155"/>
      <c r="G140" s="155"/>
      <c r="H140" s="147"/>
      <c r="I140" s="147"/>
      <c r="J140" s="147"/>
    </row>
    <row r="141" spans="1:10" s="164" customFormat="1">
      <c r="A141" s="473"/>
      <c r="B141" s="167"/>
      <c r="C141" s="162"/>
      <c r="D141" s="162"/>
      <c r="E141" s="162"/>
      <c r="F141" s="163"/>
      <c r="G141" s="163"/>
    </row>
    <row r="142" spans="1:10">
      <c r="B142" s="189"/>
      <c r="C142" s="172"/>
      <c r="D142" s="172"/>
      <c r="E142" s="172"/>
      <c r="F142" s="155"/>
      <c r="G142" s="155"/>
    </row>
    <row r="143" spans="1:10" ht="24.95" customHeight="1">
      <c r="A143" s="148">
        <v>2</v>
      </c>
      <c r="B143" s="213" t="s">
        <v>154</v>
      </c>
      <c r="C143" s="214"/>
      <c r="D143" s="214"/>
      <c r="E143" s="229"/>
      <c r="F143" s="155"/>
      <c r="G143" s="155"/>
      <c r="H143" s="147"/>
      <c r="I143" s="147"/>
      <c r="J143" s="147"/>
    </row>
    <row r="144" spans="1:10">
      <c r="B144" s="167"/>
      <c r="C144" s="162"/>
      <c r="D144" s="159"/>
      <c r="E144" s="159"/>
      <c r="F144" s="155"/>
      <c r="G144" s="155"/>
      <c r="H144" s="147"/>
      <c r="I144" s="147"/>
      <c r="J144" s="147"/>
    </row>
    <row r="145" spans="1:10">
      <c r="B145" s="30" t="s">
        <v>8</v>
      </c>
      <c r="C145" s="30" t="s">
        <v>105</v>
      </c>
      <c r="D145" s="251"/>
      <c r="E145" s="251"/>
      <c r="F145" s="159"/>
      <c r="G145" s="155"/>
      <c r="H145" s="155"/>
      <c r="I145" s="147"/>
      <c r="J145" s="147"/>
    </row>
    <row r="146" spans="1:10">
      <c r="B146" s="225">
        <v>2008</v>
      </c>
      <c r="C146" s="170"/>
      <c r="D146" s="159"/>
      <c r="E146" s="159"/>
      <c r="F146" s="155"/>
      <c r="G146" s="155"/>
      <c r="H146" s="147"/>
      <c r="I146" s="147"/>
      <c r="J146" s="147"/>
    </row>
    <row r="147" spans="1:10">
      <c r="B147" s="225">
        <v>2009</v>
      </c>
      <c r="C147" s="170">
        <v>1396200</v>
      </c>
      <c r="D147" s="159"/>
      <c r="E147" s="159"/>
      <c r="F147" s="155"/>
      <c r="G147" s="155"/>
      <c r="H147" s="147"/>
      <c r="I147" s="147"/>
      <c r="J147" s="147"/>
    </row>
    <row r="148" spans="1:10">
      <c r="B148" s="225">
        <v>2010</v>
      </c>
      <c r="C148" s="170">
        <v>1396200</v>
      </c>
      <c r="D148" s="159"/>
      <c r="E148" s="159"/>
      <c r="F148" s="155"/>
      <c r="G148" s="155"/>
      <c r="H148" s="147"/>
      <c r="I148" s="147"/>
      <c r="J148" s="147"/>
    </row>
    <row r="149" spans="1:10">
      <c r="B149" s="225">
        <v>2011</v>
      </c>
      <c r="C149" s="130" t="s">
        <v>324</v>
      </c>
      <c r="D149" s="159"/>
      <c r="E149" s="159"/>
      <c r="F149" s="155"/>
      <c r="G149" s="155"/>
      <c r="H149" s="147"/>
      <c r="I149" s="147"/>
      <c r="J149" s="147"/>
    </row>
    <row r="150" spans="1:10">
      <c r="B150" s="161"/>
      <c r="C150" s="159"/>
      <c r="D150" s="159"/>
      <c r="E150" s="159"/>
      <c r="F150" s="155"/>
      <c r="G150" s="155"/>
      <c r="H150" s="147"/>
      <c r="I150" s="147"/>
      <c r="J150" s="147"/>
    </row>
    <row r="151" spans="1:10">
      <c r="B151" s="161"/>
      <c r="C151" s="159"/>
      <c r="D151" s="159"/>
      <c r="E151" s="159"/>
      <c r="F151" s="155"/>
      <c r="G151" s="155"/>
      <c r="H151" s="147"/>
      <c r="I151" s="147"/>
      <c r="J151" s="147"/>
    </row>
    <row r="152" spans="1:10">
      <c r="B152" s="161"/>
      <c r="C152" s="159"/>
      <c r="D152" s="159"/>
      <c r="E152" s="159"/>
      <c r="F152" s="155"/>
      <c r="G152" s="155"/>
      <c r="H152" s="147"/>
      <c r="I152" s="147"/>
      <c r="J152" s="147"/>
    </row>
    <row r="153" spans="1:10">
      <c r="B153" s="161"/>
      <c r="C153" s="159"/>
      <c r="D153" s="159"/>
      <c r="E153" s="159"/>
      <c r="F153" s="155"/>
      <c r="G153" s="155"/>
      <c r="H153" s="147"/>
      <c r="I153" s="147"/>
      <c r="J153" s="147"/>
    </row>
    <row r="154" spans="1:10">
      <c r="B154" s="161"/>
      <c r="C154" s="159"/>
      <c r="D154" s="159"/>
      <c r="E154" s="159"/>
      <c r="F154" s="155"/>
      <c r="G154" s="155"/>
      <c r="H154" s="147"/>
      <c r="I154" s="147"/>
      <c r="J154" s="147"/>
    </row>
    <row r="155" spans="1:10">
      <c r="B155" s="161"/>
      <c r="C155" s="159"/>
      <c r="D155" s="159"/>
      <c r="E155" s="159"/>
      <c r="F155" s="155"/>
      <c r="G155" s="155"/>
      <c r="H155" s="147"/>
      <c r="I155" s="147"/>
      <c r="J155" s="147"/>
    </row>
    <row r="156" spans="1:10" s="164" customFormat="1">
      <c r="A156" s="473"/>
      <c r="B156" s="167"/>
      <c r="C156" s="162"/>
      <c r="D156" s="162"/>
      <c r="E156" s="162"/>
      <c r="F156" s="163"/>
      <c r="G156" s="163"/>
    </row>
    <row r="157" spans="1:10">
      <c r="B157" s="159"/>
      <c r="C157" s="159"/>
      <c r="D157" s="159"/>
      <c r="E157" s="159"/>
      <c r="F157" s="155"/>
      <c r="G157" s="155"/>
      <c r="H157" s="147"/>
      <c r="I157" s="147"/>
      <c r="J157" s="147"/>
    </row>
    <row r="158" spans="1:10" ht="24.95" customHeight="1">
      <c r="A158" s="148">
        <v>2</v>
      </c>
      <c r="B158" s="213" t="s">
        <v>199</v>
      </c>
      <c r="C158" s="227"/>
      <c r="D158" s="252"/>
      <c r="E158" s="253"/>
      <c r="F158" s="155"/>
      <c r="G158" s="155"/>
      <c r="H158" s="147"/>
      <c r="I158" s="147"/>
      <c r="J158" s="147"/>
    </row>
    <row r="159" spans="1:10" ht="14.25" customHeight="1">
      <c r="B159" s="564"/>
      <c r="C159" s="565"/>
      <c r="D159" s="565"/>
      <c r="E159" s="159"/>
      <c r="F159" s="155"/>
      <c r="G159" s="155"/>
      <c r="H159" s="147"/>
      <c r="I159" s="147"/>
      <c r="J159" s="147"/>
    </row>
    <row r="160" spans="1:10" ht="15">
      <c r="B160" s="30" t="s">
        <v>386</v>
      </c>
      <c r="C160" s="170" t="s">
        <v>117</v>
      </c>
      <c r="D160" s="251"/>
      <c r="E160" s="251"/>
      <c r="F160" s="159"/>
      <c r="G160" s="155"/>
      <c r="H160" s="155"/>
      <c r="I160" s="147"/>
      <c r="J160" s="147"/>
    </row>
    <row r="161" spans="1:10">
      <c r="B161" s="225">
        <v>2008</v>
      </c>
      <c r="C161" s="170">
        <v>479.37</v>
      </c>
      <c r="D161" s="159"/>
      <c r="E161" s="159"/>
      <c r="F161" s="155"/>
      <c r="G161" s="155"/>
      <c r="H161" s="147"/>
      <c r="I161" s="147"/>
      <c r="J161" s="147"/>
    </row>
    <row r="162" spans="1:10">
      <c r="B162" s="225">
        <v>2009</v>
      </c>
      <c r="C162" s="170">
        <v>479.37</v>
      </c>
      <c r="D162" s="159"/>
      <c r="E162" s="159"/>
      <c r="F162" s="155"/>
      <c r="G162" s="155"/>
      <c r="H162" s="147"/>
      <c r="I162" s="147"/>
      <c r="J162" s="147"/>
    </row>
    <row r="163" spans="1:10">
      <c r="B163" s="225">
        <v>2010</v>
      </c>
      <c r="C163" s="170">
        <v>479</v>
      </c>
      <c r="D163" s="159"/>
      <c r="E163" s="159"/>
      <c r="F163" s="155"/>
      <c r="G163" s="155"/>
      <c r="H163" s="147"/>
      <c r="I163" s="147"/>
      <c r="J163" s="147"/>
    </row>
    <row r="164" spans="1:10">
      <c r="B164" s="225">
        <v>2011</v>
      </c>
      <c r="C164" s="170">
        <v>479.37599999999998</v>
      </c>
      <c r="D164" s="159"/>
      <c r="E164" s="159"/>
      <c r="F164" s="155"/>
      <c r="G164" s="155"/>
      <c r="H164" s="147"/>
      <c r="I164" s="147"/>
      <c r="J164" s="147"/>
    </row>
    <row r="165" spans="1:10">
      <c r="B165" s="161"/>
      <c r="C165" s="159"/>
      <c r="D165" s="159"/>
      <c r="E165" s="159"/>
      <c r="F165" s="155"/>
      <c r="G165" s="155"/>
      <c r="H165" s="147"/>
      <c r="I165" s="147"/>
      <c r="J165" s="147"/>
    </row>
    <row r="166" spans="1:10">
      <c r="B166" s="161"/>
      <c r="C166" s="159"/>
      <c r="D166" s="159"/>
      <c r="E166" s="159"/>
      <c r="F166" s="155"/>
      <c r="G166" s="155"/>
      <c r="H166" s="147"/>
      <c r="I166" s="147"/>
      <c r="J166" s="147"/>
    </row>
    <row r="167" spans="1:10">
      <c r="B167" s="161"/>
      <c r="C167" s="159"/>
      <c r="D167" s="159"/>
      <c r="E167" s="159"/>
      <c r="F167" s="155"/>
      <c r="G167" s="155"/>
      <c r="H167" s="147"/>
      <c r="I167" s="147"/>
      <c r="J167" s="147"/>
    </row>
    <row r="168" spans="1:10">
      <c r="B168" s="161"/>
      <c r="C168" s="159"/>
      <c r="D168" s="159"/>
      <c r="E168" s="159"/>
      <c r="F168" s="155"/>
      <c r="G168" s="155"/>
      <c r="H168" s="147"/>
      <c r="I168" s="147"/>
      <c r="J168" s="147"/>
    </row>
    <row r="169" spans="1:10">
      <c r="B169" s="161"/>
      <c r="C169" s="159"/>
      <c r="D169" s="159"/>
      <c r="E169" s="159"/>
      <c r="F169" s="155"/>
      <c r="G169" s="155"/>
      <c r="H169" s="147"/>
      <c r="I169" s="147"/>
      <c r="J169" s="147"/>
    </row>
    <row r="170" spans="1:10" s="164" customFormat="1">
      <c r="A170" s="473"/>
      <c r="B170" s="167"/>
      <c r="C170" s="162"/>
      <c r="D170" s="162"/>
      <c r="E170" s="162"/>
      <c r="F170" s="163"/>
      <c r="G170" s="163"/>
    </row>
    <row r="171" spans="1:10">
      <c r="B171" s="159"/>
      <c r="C171" s="159"/>
      <c r="D171" s="159"/>
      <c r="E171" s="159"/>
      <c r="F171" s="155"/>
      <c r="G171" s="155"/>
      <c r="H171" s="147"/>
      <c r="I171" s="147"/>
      <c r="J171" s="147"/>
    </row>
    <row r="172" spans="1:10" ht="24.95" customHeight="1">
      <c r="A172" s="148">
        <v>2</v>
      </c>
      <c r="B172" s="255" t="s">
        <v>200</v>
      </c>
      <c r="C172" s="256"/>
      <c r="D172" s="257"/>
      <c r="E172" s="159"/>
      <c r="F172" s="155"/>
      <c r="G172" s="155"/>
      <c r="H172" s="147"/>
      <c r="I172" s="147"/>
      <c r="J172" s="147"/>
    </row>
    <row r="173" spans="1:10" ht="24.95" customHeight="1">
      <c r="A173" s="148">
        <v>2</v>
      </c>
      <c r="B173" s="255" t="s">
        <v>201</v>
      </c>
      <c r="C173" s="258"/>
      <c r="D173" s="257"/>
      <c r="E173" s="159"/>
      <c r="F173" s="155"/>
      <c r="G173" s="155"/>
      <c r="H173" s="147"/>
      <c r="I173" s="147"/>
      <c r="J173" s="147"/>
    </row>
    <row r="174" spans="1:10" ht="24.95" customHeight="1">
      <c r="A174" s="148">
        <v>2</v>
      </c>
      <c r="B174" s="255" t="s">
        <v>202</v>
      </c>
      <c r="C174" s="256"/>
      <c r="D174" s="257"/>
      <c r="E174" s="159"/>
      <c r="F174" s="155"/>
      <c r="G174" s="155"/>
      <c r="H174" s="147"/>
      <c r="I174" s="147"/>
      <c r="J174" s="147"/>
    </row>
    <row r="175" spans="1:10" ht="24.95" customHeight="1">
      <c r="B175" s="241"/>
      <c r="C175" s="159"/>
      <c r="D175" s="159"/>
      <c r="E175" s="159"/>
      <c r="F175" s="155"/>
      <c r="G175" s="155"/>
      <c r="H175" s="147"/>
      <c r="I175" s="147"/>
      <c r="J175" s="147"/>
    </row>
    <row r="176" spans="1:10">
      <c r="B176" s="480"/>
      <c r="C176" s="159"/>
      <c r="D176" s="31"/>
      <c r="E176" s="31"/>
      <c r="G176" s="155"/>
      <c r="H176" s="147"/>
      <c r="I176" s="147"/>
      <c r="J176" s="147"/>
    </row>
    <row r="177" spans="1:10" ht="18.75" customHeight="1">
      <c r="B177" s="481"/>
      <c r="C177" s="147"/>
      <c r="D177" s="381" t="s">
        <v>31</v>
      </c>
      <c r="E177" s="382" t="s">
        <v>32</v>
      </c>
      <c r="F177" s="393" t="s">
        <v>30</v>
      </c>
      <c r="G177" s="166"/>
      <c r="H177" s="147"/>
      <c r="I177" s="147"/>
      <c r="J177" s="147"/>
    </row>
    <row r="178" spans="1:10" ht="25.5">
      <c r="B178" s="481"/>
      <c r="C178" s="164"/>
      <c r="D178" s="380" t="s">
        <v>28</v>
      </c>
      <c r="E178" s="379" t="s">
        <v>29</v>
      </c>
      <c r="F178" s="394" t="s">
        <v>118</v>
      </c>
      <c r="G178" s="166"/>
      <c r="H178" s="147"/>
      <c r="I178" s="147"/>
      <c r="J178" s="147"/>
    </row>
    <row r="179" spans="1:10">
      <c r="A179" s="459">
        <f>F179-D200</f>
        <v>3.5999999999999979</v>
      </c>
      <c r="B179" s="569" t="s">
        <v>23</v>
      </c>
      <c r="C179" s="232">
        <v>2007</v>
      </c>
      <c r="D179" s="259">
        <v>14.9</v>
      </c>
      <c r="E179" s="259">
        <v>3.5</v>
      </c>
      <c r="F179" s="259">
        <f>SUM(D179:E179)</f>
        <v>18.399999999999999</v>
      </c>
      <c r="G179" s="251"/>
      <c r="H179" s="147"/>
      <c r="I179" s="147"/>
      <c r="J179" s="147"/>
    </row>
    <row r="180" spans="1:10">
      <c r="A180" s="459">
        <f>F180-D201</f>
        <v>0</v>
      </c>
      <c r="B180" s="569"/>
      <c r="C180" s="232">
        <v>2008</v>
      </c>
      <c r="D180" s="259">
        <v>12.6</v>
      </c>
      <c r="E180" s="259">
        <v>4.0999999999999996</v>
      </c>
      <c r="F180" s="259">
        <f>SUM(D180:E180)</f>
        <v>16.7</v>
      </c>
      <c r="G180" s="251"/>
      <c r="H180" s="147"/>
      <c r="I180" s="147"/>
      <c r="J180" s="147"/>
    </row>
    <row r="181" spans="1:10">
      <c r="A181" s="459">
        <f>F181-D202</f>
        <v>0</v>
      </c>
      <c r="B181" s="569"/>
      <c r="C181" s="232">
        <v>2009</v>
      </c>
      <c r="D181" s="259">
        <v>12.2</v>
      </c>
      <c r="E181" s="259">
        <v>4.4000000000000004</v>
      </c>
      <c r="F181" s="259">
        <f>SUM(D181:E181)</f>
        <v>16.600000000000001</v>
      </c>
      <c r="G181" s="251"/>
      <c r="H181" s="147"/>
      <c r="I181" s="147"/>
      <c r="J181" s="147"/>
    </row>
    <row r="182" spans="1:10">
      <c r="A182" s="459">
        <f>F182-D203</f>
        <v>-0.40800000000000125</v>
      </c>
      <c r="B182" s="569"/>
      <c r="C182" s="232">
        <v>2010</v>
      </c>
      <c r="D182" s="259">
        <v>10.282999999999999</v>
      </c>
      <c r="E182" s="259">
        <v>4.609</v>
      </c>
      <c r="F182" s="259">
        <f>SUM(D182:E182)</f>
        <v>14.891999999999999</v>
      </c>
      <c r="G182" s="251"/>
      <c r="H182" s="147"/>
      <c r="I182" s="147"/>
      <c r="J182" s="147"/>
    </row>
    <row r="183" spans="1:10">
      <c r="A183" s="459">
        <f>F183-D204</f>
        <v>3.2036382009437148E-6</v>
      </c>
      <c r="B183" s="569"/>
      <c r="C183" s="232">
        <v>2011</v>
      </c>
      <c r="D183" s="259">
        <v>10.533777422763938</v>
      </c>
      <c r="E183" s="259">
        <v>5.0132257808742624</v>
      </c>
      <c r="F183" s="259">
        <f>SUM(D183:E183)</f>
        <v>15.547003203638202</v>
      </c>
      <c r="G183" s="251"/>
      <c r="H183" s="147"/>
      <c r="I183" s="147"/>
      <c r="J183" s="147"/>
    </row>
    <row r="184" spans="1:10">
      <c r="B184" s="570" t="s">
        <v>33</v>
      </c>
      <c r="C184" s="201">
        <v>2007</v>
      </c>
      <c r="D184" s="460">
        <f>D179/F179</f>
        <v>0.80978260869565222</v>
      </c>
      <c r="E184" s="460">
        <f>E179/F179</f>
        <v>0.19021739130434784</v>
      </c>
      <c r="F184" s="147"/>
      <c r="G184" s="155"/>
      <c r="H184" s="147"/>
      <c r="I184" s="147"/>
      <c r="J184" s="147"/>
    </row>
    <row r="185" spans="1:10">
      <c r="B185" s="570"/>
      <c r="C185" s="201">
        <v>2008</v>
      </c>
      <c r="D185" s="260">
        <f>D180/F180</f>
        <v>0.75449101796407192</v>
      </c>
      <c r="E185" s="260">
        <f>E180/F180</f>
        <v>0.24550898203592814</v>
      </c>
      <c r="F185" s="147"/>
      <c r="G185" s="155"/>
      <c r="H185" s="147"/>
      <c r="I185" s="147"/>
      <c r="J185" s="147"/>
    </row>
    <row r="186" spans="1:10">
      <c r="B186" s="570"/>
      <c r="C186" s="201">
        <v>2009</v>
      </c>
      <c r="D186" s="260">
        <f>D181/F181</f>
        <v>0.7349397590361445</v>
      </c>
      <c r="E186" s="260">
        <f>E181/F181</f>
        <v>0.26506024096385544</v>
      </c>
      <c r="F186" s="147"/>
      <c r="G186" s="155"/>
      <c r="H186" s="147"/>
      <c r="I186" s="147"/>
      <c r="J186" s="147"/>
    </row>
    <row r="187" spans="1:10">
      <c r="B187" s="570"/>
      <c r="C187" s="201">
        <v>2010</v>
      </c>
      <c r="D187" s="260">
        <f>D182/F182</f>
        <v>0.69050496911093207</v>
      </c>
      <c r="E187" s="260">
        <f>E182/F182</f>
        <v>0.30949503088906799</v>
      </c>
      <c r="F187" s="147"/>
      <c r="G187" s="155"/>
      <c r="H187" s="147"/>
      <c r="I187" s="147"/>
      <c r="J187" s="147"/>
    </row>
    <row r="188" spans="1:10">
      <c r="B188" s="570"/>
      <c r="C188" s="201">
        <v>2011</v>
      </c>
      <c r="D188" s="260">
        <f>D183/F183</f>
        <v>0.67754391536363079</v>
      </c>
      <c r="E188" s="260">
        <f>E183/F183</f>
        <v>0.32245608463636916</v>
      </c>
      <c r="F188" s="147"/>
      <c r="G188" s="155"/>
      <c r="H188" s="147"/>
      <c r="I188" s="147"/>
      <c r="J188" s="147"/>
    </row>
    <row r="189" spans="1:10">
      <c r="B189" s="161"/>
      <c r="C189" s="159"/>
      <c r="D189" s="159"/>
      <c r="E189" s="159"/>
      <c r="F189" s="155"/>
      <c r="G189" s="155"/>
      <c r="H189" s="147"/>
      <c r="I189" s="147"/>
      <c r="J189" s="147"/>
    </row>
    <row r="190" spans="1:10">
      <c r="B190" s="161"/>
      <c r="C190" s="159"/>
      <c r="D190" s="159"/>
      <c r="E190" s="159"/>
      <c r="F190" s="155"/>
      <c r="G190" s="155"/>
      <c r="H190" s="147"/>
      <c r="I190" s="147"/>
      <c r="J190" s="147"/>
    </row>
    <row r="191" spans="1:10" s="164" customFormat="1">
      <c r="A191" s="148"/>
      <c r="B191" s="167"/>
      <c r="C191" s="162"/>
      <c r="D191" s="162"/>
      <c r="E191" s="162"/>
      <c r="F191" s="163"/>
      <c r="G191" s="163"/>
    </row>
    <row r="192" spans="1:10">
      <c r="B192" s="159"/>
      <c r="C192" s="159"/>
      <c r="D192" s="159"/>
      <c r="E192" s="159"/>
      <c r="F192" s="155"/>
      <c r="G192" s="155"/>
      <c r="H192" s="147"/>
      <c r="I192" s="147"/>
      <c r="J192" s="147"/>
    </row>
    <row r="193" spans="1:18" s="147" customFormat="1" ht="24.95" customHeight="1">
      <c r="A193" s="164">
        <v>2</v>
      </c>
      <c r="B193" s="255" t="s">
        <v>203</v>
      </c>
      <c r="C193" s="258"/>
      <c r="D193" s="258"/>
      <c r="E193" s="257"/>
      <c r="F193" s="155"/>
      <c r="G193" s="155"/>
    </row>
    <row r="194" spans="1:18" s="147" customFormat="1" ht="24.95" customHeight="1">
      <c r="A194" s="147">
        <v>2</v>
      </c>
      <c r="B194" s="255" t="s">
        <v>204</v>
      </c>
      <c r="C194" s="258"/>
      <c r="D194" s="258"/>
      <c r="E194" s="257"/>
      <c r="F194" s="155"/>
      <c r="G194" s="155"/>
    </row>
    <row r="195" spans="1:18" s="147" customFormat="1" ht="24.95" customHeight="1">
      <c r="A195" s="147">
        <v>2</v>
      </c>
      <c r="B195" s="255" t="s">
        <v>205</v>
      </c>
      <c r="C195" s="258"/>
      <c r="D195" s="258"/>
      <c r="E195" s="257"/>
      <c r="F195" s="155"/>
      <c r="G195" s="155"/>
    </row>
    <row r="196" spans="1:18" s="147" customFormat="1" ht="24.95" customHeight="1">
      <c r="A196" s="147">
        <v>2</v>
      </c>
      <c r="B196" s="255" t="s">
        <v>206</v>
      </c>
      <c r="C196" s="258"/>
      <c r="D196" s="258"/>
      <c r="E196" s="257"/>
      <c r="F196" s="155"/>
      <c r="G196" s="155"/>
    </row>
    <row r="197" spans="1:18" s="155" customFormat="1" ht="24.95" customHeight="1">
      <c r="A197" s="147"/>
      <c r="B197" s="241"/>
      <c r="C197" s="159"/>
      <c r="D197" s="159"/>
      <c r="E197" s="159"/>
    </row>
    <row r="198" spans="1:18" s="155" customFormat="1" ht="24.95" customHeight="1">
      <c r="A198" s="147"/>
      <c r="B198" s="241"/>
      <c r="C198" s="159"/>
      <c r="D198" s="371" t="s">
        <v>123</v>
      </c>
      <c r="E198" s="342" t="s">
        <v>119</v>
      </c>
      <c r="F198" s="558" t="s">
        <v>33</v>
      </c>
      <c r="G198" s="206" t="s">
        <v>122</v>
      </c>
      <c r="H198" s="558" t="s">
        <v>33</v>
      </c>
      <c r="I198" s="341" t="s">
        <v>121</v>
      </c>
      <c r="J198" s="558" t="s">
        <v>33</v>
      </c>
      <c r="K198" s="340" t="s">
        <v>120</v>
      </c>
      <c r="L198" s="558" t="s">
        <v>33</v>
      </c>
    </row>
    <row r="199" spans="1:18" s="147" customFormat="1" ht="25.5">
      <c r="A199" s="155"/>
      <c r="B199" s="32"/>
      <c r="C199" s="31"/>
      <c r="D199" s="371" t="s">
        <v>118</v>
      </c>
      <c r="E199" s="342" t="s">
        <v>24</v>
      </c>
      <c r="F199" s="559"/>
      <c r="G199" s="206" t="s">
        <v>25</v>
      </c>
      <c r="H199" s="559"/>
      <c r="I199" s="341" t="s">
        <v>26</v>
      </c>
      <c r="J199" s="559"/>
      <c r="K199" s="340" t="s">
        <v>27</v>
      </c>
      <c r="L199" s="559"/>
    </row>
    <row r="200" spans="1:18" ht="18" customHeight="1">
      <c r="A200" s="155"/>
      <c r="B200" s="566" t="s">
        <v>23</v>
      </c>
      <c r="C200" s="232">
        <v>2007</v>
      </c>
      <c r="D200" s="339">
        <v>14.8</v>
      </c>
      <c r="E200" s="339">
        <v>3.149</v>
      </c>
      <c r="F200" s="309">
        <f>E200/D200</f>
        <v>0.21277027027027026</v>
      </c>
      <c r="G200" s="339">
        <v>3.3</v>
      </c>
      <c r="H200" s="309">
        <f>G200/D200</f>
        <v>0.22297297297297294</v>
      </c>
      <c r="I200" s="339">
        <v>8.44</v>
      </c>
      <c r="J200" s="309">
        <f>I200/D200</f>
        <v>0.57027027027027022</v>
      </c>
      <c r="K200" s="339">
        <v>0</v>
      </c>
      <c r="L200" s="309">
        <f>K200/D200</f>
        <v>0</v>
      </c>
      <c r="O200" s="147"/>
      <c r="P200" s="147"/>
      <c r="Q200" s="147"/>
      <c r="R200" s="147"/>
    </row>
    <row r="201" spans="1:18" ht="18" customHeight="1">
      <c r="A201" s="147"/>
      <c r="B201" s="567"/>
      <c r="C201" s="250">
        <v>2008</v>
      </c>
      <c r="D201" s="339">
        <f>F180</f>
        <v>16.7</v>
      </c>
      <c r="E201" s="339">
        <v>3.395</v>
      </c>
      <c r="F201" s="309">
        <f>E201/D201</f>
        <v>0.20329341317365271</v>
      </c>
      <c r="G201" s="339">
        <v>4.72</v>
      </c>
      <c r="H201" s="309">
        <f>G201/D201</f>
        <v>0.28263473053892213</v>
      </c>
      <c r="I201" s="339">
        <v>8.5500000000000007</v>
      </c>
      <c r="J201" s="309">
        <f>I201/D201</f>
        <v>0.51197604790419171</v>
      </c>
      <c r="K201" s="339">
        <v>0.04</v>
      </c>
      <c r="L201" s="309">
        <f>K201/D201</f>
        <v>2.3952095808383233E-3</v>
      </c>
      <c r="O201" s="147"/>
      <c r="P201" s="147"/>
      <c r="Q201" s="147"/>
      <c r="R201" s="147"/>
    </row>
    <row r="202" spans="1:18" ht="18" customHeight="1">
      <c r="B202" s="567"/>
      <c r="C202" s="250">
        <v>2009</v>
      </c>
      <c r="D202" s="339">
        <f>F181</f>
        <v>16.600000000000001</v>
      </c>
      <c r="E202" s="339">
        <v>3.6</v>
      </c>
      <c r="F202" s="309">
        <f>E202/D202</f>
        <v>0.21686746987951805</v>
      </c>
      <c r="G202" s="339">
        <v>4.1900000000000004</v>
      </c>
      <c r="H202" s="309">
        <f>G202/D202</f>
        <v>0.25240963855421689</v>
      </c>
      <c r="I202" s="339">
        <v>8.7590000000000003</v>
      </c>
      <c r="J202" s="309">
        <f>I202/D202</f>
        <v>0.52765060240963857</v>
      </c>
      <c r="K202" s="339">
        <v>2E-3</v>
      </c>
      <c r="L202" s="309">
        <f>K202/D202</f>
        <v>1.2048192771084337E-4</v>
      </c>
      <c r="O202" s="147"/>
      <c r="P202" s="147"/>
      <c r="Q202" s="147"/>
      <c r="R202" s="147"/>
    </row>
    <row r="203" spans="1:18" ht="18" customHeight="1">
      <c r="B203" s="567"/>
      <c r="C203" s="250">
        <v>2010</v>
      </c>
      <c r="D203" s="339">
        <v>15.3</v>
      </c>
      <c r="E203" s="339">
        <v>3.9380000000000002</v>
      </c>
      <c r="F203" s="309">
        <f>E203/D203</f>
        <v>0.2573856209150327</v>
      </c>
      <c r="G203" s="339">
        <v>3.9590000000000001</v>
      </c>
      <c r="H203" s="309">
        <f>G203/D203</f>
        <v>0.25875816993464051</v>
      </c>
      <c r="I203" s="339">
        <v>7.3730000000000002</v>
      </c>
      <c r="J203" s="309">
        <f>I203/D203</f>
        <v>0.4818954248366013</v>
      </c>
      <c r="K203" s="339">
        <v>1.4999999999999999E-2</v>
      </c>
      <c r="L203" s="309">
        <f>K203/D203</f>
        <v>9.8039215686274508E-4</v>
      </c>
      <c r="O203" s="147"/>
      <c r="P203" s="147"/>
      <c r="Q203" s="147"/>
      <c r="R203" s="147"/>
    </row>
    <row r="204" spans="1:18" ht="18" customHeight="1">
      <c r="B204" s="568"/>
      <c r="C204" s="250">
        <v>2011</v>
      </c>
      <c r="D204" s="339">
        <v>15.547000000000001</v>
      </c>
      <c r="E204" s="339">
        <v>4.2274417019260984</v>
      </c>
      <c r="F204" s="309">
        <f>E204/D204</f>
        <v>0.27191366192359284</v>
      </c>
      <c r="G204" s="339">
        <v>3.9120067268238952</v>
      </c>
      <c r="H204" s="309">
        <f>G204/D204</f>
        <v>0.25162454022151509</v>
      </c>
      <c r="I204" s="339">
        <v>7.3825273775438349</v>
      </c>
      <c r="J204" s="309">
        <f>I204/D204</f>
        <v>0.47485221441717596</v>
      </c>
      <c r="K204" s="339">
        <v>2.5027397344373675E-2</v>
      </c>
      <c r="L204" s="309">
        <f>K204/D204</f>
        <v>1.6097894992200216E-3</v>
      </c>
      <c r="O204" s="147"/>
      <c r="P204" s="147"/>
      <c r="Q204" s="147"/>
      <c r="R204" s="147"/>
    </row>
    <row r="205" spans="1:18">
      <c r="B205" s="467"/>
      <c r="C205" s="191"/>
      <c r="D205" s="174"/>
      <c r="E205" s="174"/>
      <c r="F205" s="174"/>
      <c r="G205" s="174"/>
      <c r="H205" s="147"/>
      <c r="I205" s="147"/>
      <c r="J205" s="147"/>
      <c r="O205" s="147"/>
      <c r="P205" s="147"/>
      <c r="Q205" s="147"/>
      <c r="R205" s="147"/>
    </row>
    <row r="206" spans="1:18" ht="25.5" customHeight="1">
      <c r="B206" s="482"/>
      <c r="C206" s="343"/>
      <c r="D206" s="343"/>
      <c r="E206" s="343"/>
      <c r="F206" s="262"/>
      <c r="G206" s="312"/>
      <c r="H206" s="155"/>
      <c r="I206" s="155"/>
      <c r="J206" s="147"/>
      <c r="O206" s="147"/>
      <c r="P206" s="147"/>
      <c r="Q206" s="147"/>
      <c r="R206" s="147"/>
    </row>
    <row r="207" spans="1:18" ht="25.5" customHeight="1">
      <c r="B207" s="482"/>
      <c r="C207" s="343"/>
      <c r="D207" s="343"/>
      <c r="E207" s="343"/>
      <c r="F207" s="262"/>
      <c r="G207" s="312"/>
      <c r="H207" s="155"/>
      <c r="I207" s="155"/>
      <c r="J207" s="147"/>
      <c r="O207" s="147"/>
      <c r="P207" s="147"/>
      <c r="Q207" s="147"/>
      <c r="R207" s="147"/>
    </row>
    <row r="208" spans="1:18" s="164" customFormat="1">
      <c r="A208" s="148"/>
      <c r="B208" s="167"/>
      <c r="C208" s="162"/>
      <c r="D208" s="162"/>
      <c r="E208" s="162"/>
      <c r="F208" s="163"/>
      <c r="G208" s="163"/>
    </row>
    <row r="209" spans="1:14" s="147" customFormat="1">
      <c r="A209" s="148"/>
      <c r="B209" s="159"/>
      <c r="C209" s="159"/>
      <c r="D209" s="159"/>
      <c r="E209" s="159"/>
      <c r="F209" s="155"/>
      <c r="G209" s="155"/>
    </row>
    <row r="210" spans="1:14" ht="24.95" customHeight="1">
      <c r="A210" s="164">
        <v>2</v>
      </c>
      <c r="B210" s="255" t="s">
        <v>207</v>
      </c>
      <c r="C210" s="258"/>
      <c r="D210" s="258"/>
      <c r="E210" s="257"/>
      <c r="F210" s="155"/>
      <c r="G210" s="155"/>
      <c r="H210" s="147"/>
      <c r="I210" s="147"/>
      <c r="J210" s="147"/>
    </row>
    <row r="211" spans="1:14" s="177" customFormat="1" ht="24.95" customHeight="1">
      <c r="A211" s="147"/>
      <c r="B211" s="468"/>
      <c r="C211" s="159"/>
      <c r="D211" s="156"/>
      <c r="E211" s="159"/>
      <c r="F211" s="155"/>
      <c r="G211" s="155"/>
      <c r="H211" s="155"/>
      <c r="I211" s="155"/>
      <c r="J211" s="155"/>
      <c r="K211" s="155"/>
      <c r="L211" s="155"/>
      <c r="M211" s="155"/>
      <c r="N211" s="155"/>
    </row>
    <row r="212" spans="1:14" ht="27" customHeight="1">
      <c r="B212" s="32"/>
      <c r="C212" s="372" t="s">
        <v>258</v>
      </c>
      <c r="D212" s="376" t="s">
        <v>119</v>
      </c>
      <c r="E212" s="374" t="s">
        <v>124</v>
      </c>
      <c r="F212" s="155"/>
      <c r="G212" s="155"/>
      <c r="H212" s="147"/>
      <c r="I212" s="147"/>
      <c r="J212" s="147"/>
    </row>
    <row r="213" spans="1:14" ht="25.5">
      <c r="A213" s="177"/>
      <c r="B213" s="358" t="s">
        <v>23</v>
      </c>
      <c r="C213" s="373" t="s">
        <v>248</v>
      </c>
      <c r="D213" s="377" t="s">
        <v>249</v>
      </c>
      <c r="E213" s="375" t="s">
        <v>250</v>
      </c>
      <c r="F213" s="155"/>
      <c r="G213" s="155"/>
      <c r="H213" s="147"/>
      <c r="I213" s="147"/>
      <c r="J213" s="147"/>
    </row>
    <row r="214" spans="1:14">
      <c r="B214" s="232">
        <v>2007</v>
      </c>
      <c r="C214" s="354">
        <v>3.552</v>
      </c>
      <c r="D214" s="175">
        <v>3.149</v>
      </c>
      <c r="E214" s="330">
        <f>D214/C214</f>
        <v>0.8865427927927928</v>
      </c>
      <c r="F214" s="155"/>
      <c r="G214" s="155"/>
      <c r="H214" s="147"/>
      <c r="I214" s="147"/>
      <c r="J214" s="147"/>
    </row>
    <row r="215" spans="1:14">
      <c r="B215" s="232">
        <v>2008</v>
      </c>
      <c r="C215" s="175">
        <v>3.738</v>
      </c>
      <c r="D215" s="175">
        <v>3.395</v>
      </c>
      <c r="E215" s="330">
        <f>D215/C215</f>
        <v>0.90823970037453183</v>
      </c>
      <c r="F215" s="155"/>
      <c r="G215" s="155"/>
      <c r="H215" s="147"/>
      <c r="I215" s="147"/>
      <c r="J215" s="147"/>
    </row>
    <row r="216" spans="1:14">
      <c r="B216" s="232">
        <v>2009</v>
      </c>
      <c r="C216" s="175">
        <v>3.625</v>
      </c>
      <c r="D216" s="175">
        <f>E202</f>
        <v>3.6</v>
      </c>
      <c r="E216" s="330">
        <f>D216/C216</f>
        <v>0.99310344827586206</v>
      </c>
      <c r="F216" s="155"/>
      <c r="G216" s="155"/>
      <c r="H216" s="147"/>
      <c r="I216" s="147"/>
      <c r="J216" s="147"/>
    </row>
    <row r="217" spans="1:14">
      <c r="B217" s="232">
        <v>2010</v>
      </c>
      <c r="C217" s="175">
        <v>3.6779999999999999</v>
      </c>
      <c r="D217" s="175">
        <f>E203</f>
        <v>3.9380000000000002</v>
      </c>
      <c r="E217" s="330">
        <f>D217/C217</f>
        <v>1.0706905927134314</v>
      </c>
      <c r="F217" s="155"/>
      <c r="G217" s="155"/>
      <c r="H217" s="147"/>
      <c r="I217" s="147"/>
      <c r="J217" s="147"/>
    </row>
    <row r="218" spans="1:14">
      <c r="B218" s="32"/>
      <c r="C218" s="159"/>
      <c r="D218" s="159"/>
      <c r="E218" s="159"/>
      <c r="F218" s="155"/>
      <c r="G218" s="155"/>
      <c r="H218" s="147"/>
      <c r="I218" s="147"/>
      <c r="J218" s="147"/>
    </row>
    <row r="219" spans="1:14">
      <c r="B219" s="353"/>
      <c r="C219" s="254"/>
      <c r="D219" s="166"/>
      <c r="E219" s="166"/>
      <c r="F219" s="155"/>
      <c r="G219" s="155"/>
      <c r="H219" s="147"/>
      <c r="I219" s="147"/>
      <c r="J219" s="147"/>
    </row>
    <row r="220" spans="1:14">
      <c r="B220" s="32"/>
      <c r="C220" s="159"/>
      <c r="D220" s="361"/>
      <c r="E220" s="361"/>
      <c r="F220" s="155"/>
      <c r="G220" s="155"/>
      <c r="H220" s="147"/>
      <c r="I220" s="147"/>
      <c r="J220" s="147"/>
    </row>
    <row r="221" spans="1:14">
      <c r="B221" s="469"/>
      <c r="C221" s="166"/>
      <c r="D221" s="28"/>
      <c r="E221" s="28"/>
      <c r="F221" s="155"/>
      <c r="G221" s="155"/>
      <c r="H221" s="147"/>
      <c r="I221" s="147"/>
      <c r="J221" s="147"/>
    </row>
    <row r="222" spans="1:14">
      <c r="B222" s="261"/>
      <c r="C222" s="166"/>
      <c r="D222" s="28"/>
      <c r="E222" s="28"/>
      <c r="F222" s="155"/>
      <c r="G222" s="155"/>
      <c r="H222" s="147"/>
      <c r="I222" s="147"/>
      <c r="J222" s="147"/>
    </row>
    <row r="223" spans="1:14">
      <c r="B223" s="261"/>
      <c r="C223" s="166"/>
      <c r="D223" s="28"/>
      <c r="E223" s="28"/>
      <c r="F223" s="155"/>
      <c r="G223" s="155"/>
      <c r="H223" s="147"/>
      <c r="I223" s="147"/>
      <c r="J223" s="147"/>
    </row>
    <row r="224" spans="1:14">
      <c r="B224" s="261"/>
      <c r="C224" s="166"/>
      <c r="D224" s="28"/>
      <c r="E224" s="28"/>
      <c r="F224" s="155"/>
      <c r="G224" s="155"/>
      <c r="H224" s="147"/>
      <c r="I224" s="147"/>
      <c r="J224" s="147"/>
    </row>
    <row r="225" spans="1:10" s="164" customFormat="1">
      <c r="A225" s="148"/>
      <c r="B225" s="167"/>
      <c r="C225" s="162"/>
      <c r="D225" s="162"/>
      <c r="E225" s="162"/>
      <c r="F225" s="163"/>
      <c r="G225" s="163"/>
    </row>
    <row r="226" spans="1:10">
      <c r="B226" s="159"/>
      <c r="C226" s="159"/>
      <c r="D226" s="159"/>
      <c r="E226" s="159"/>
      <c r="F226" s="155"/>
      <c r="G226" s="155"/>
      <c r="H226" s="147"/>
      <c r="I226" s="147"/>
      <c r="J226" s="147"/>
    </row>
    <row r="227" spans="1:10">
      <c r="A227" s="164"/>
    </row>
    <row r="228" spans="1:10" ht="24.95" customHeight="1">
      <c r="A228" s="148">
        <v>2</v>
      </c>
      <c r="B228" s="263" t="s">
        <v>208</v>
      </c>
      <c r="C228" s="264"/>
      <c r="D228" s="265"/>
      <c r="E228" s="265"/>
      <c r="F228" s="158"/>
      <c r="G228" s="158"/>
      <c r="H228" s="266"/>
      <c r="I228" s="147"/>
      <c r="J228" s="147"/>
    </row>
    <row r="229" spans="1:10" ht="24.95" customHeight="1">
      <c r="A229" s="148">
        <v>2</v>
      </c>
      <c r="B229" s="263" t="s">
        <v>209</v>
      </c>
      <c r="C229" s="264"/>
      <c r="D229" s="265"/>
      <c r="E229" s="265"/>
      <c r="F229" s="158"/>
      <c r="G229" s="158"/>
      <c r="H229" s="266"/>
      <c r="I229" s="147"/>
      <c r="J229" s="147"/>
    </row>
    <row r="230" spans="1:10" ht="24.95" customHeight="1">
      <c r="B230" s="483"/>
      <c r="C230" s="262"/>
      <c r="D230" s="31"/>
      <c r="E230" s="31"/>
      <c r="F230" s="147"/>
      <c r="G230" s="147"/>
      <c r="H230" s="147"/>
      <c r="I230" s="147"/>
      <c r="J230" s="147"/>
    </row>
    <row r="231" spans="1:10" ht="30.75" customHeight="1">
      <c r="B231" s="32"/>
      <c r="C231" s="381" t="s">
        <v>125</v>
      </c>
      <c r="D231" s="382" t="s">
        <v>126</v>
      </c>
      <c r="E231" s="31"/>
      <c r="F231" s="147"/>
      <c r="G231" s="147"/>
      <c r="H231" s="147"/>
      <c r="I231" s="147"/>
      <c r="J231" s="147"/>
    </row>
    <row r="232" spans="1:10" ht="25.5">
      <c r="B232" s="358" t="s">
        <v>299</v>
      </c>
      <c r="C232" s="380" t="s">
        <v>298</v>
      </c>
      <c r="D232" s="379" t="s">
        <v>297</v>
      </c>
      <c r="E232" s="31"/>
      <c r="F232" s="147"/>
      <c r="G232" s="147"/>
      <c r="H232" s="147"/>
      <c r="I232" s="147"/>
      <c r="J232" s="147"/>
    </row>
    <row r="233" spans="1:10">
      <c r="B233" s="232">
        <v>2007</v>
      </c>
      <c r="C233" s="378">
        <v>47.533999999999999</v>
      </c>
      <c r="D233" s="378">
        <v>77.8</v>
      </c>
      <c r="E233" s="28"/>
      <c r="F233" s="28"/>
      <c r="G233" s="155"/>
      <c r="H233" s="155"/>
      <c r="I233" s="147"/>
      <c r="J233" s="147"/>
    </row>
    <row r="234" spans="1:10">
      <c r="B234" s="232">
        <v>2008</v>
      </c>
      <c r="C234" s="176">
        <v>50.109000000000002</v>
      </c>
      <c r="D234" s="176">
        <v>86.906000000000006</v>
      </c>
      <c r="E234" s="28"/>
      <c r="F234" s="28"/>
      <c r="G234" s="155"/>
      <c r="H234" s="155"/>
      <c r="I234" s="147"/>
      <c r="J234" s="147"/>
    </row>
    <row r="235" spans="1:10">
      <c r="B235" s="232">
        <v>2009</v>
      </c>
      <c r="C235" s="176">
        <v>52.18</v>
      </c>
      <c r="D235" s="176">
        <v>94.19</v>
      </c>
      <c r="E235" s="28"/>
      <c r="F235" s="28"/>
      <c r="G235" s="155"/>
      <c r="H235" s="155"/>
      <c r="I235" s="147"/>
      <c r="J235" s="147"/>
    </row>
    <row r="236" spans="1:10">
      <c r="B236" s="232">
        <v>2010</v>
      </c>
      <c r="C236" s="176">
        <v>53.5</v>
      </c>
      <c r="D236" s="176">
        <v>106.43</v>
      </c>
      <c r="E236" s="28"/>
      <c r="F236" s="28"/>
      <c r="G236" s="155"/>
      <c r="H236" s="155"/>
      <c r="I236" s="147"/>
      <c r="J236" s="147"/>
    </row>
    <row r="237" spans="1:10">
      <c r="B237" s="232">
        <v>2011</v>
      </c>
      <c r="C237" s="176">
        <v>56.2</v>
      </c>
      <c r="D237" s="176">
        <v>114.221</v>
      </c>
      <c r="E237" s="28"/>
      <c r="F237" s="28"/>
      <c r="G237" s="155"/>
      <c r="H237" s="155"/>
      <c r="I237" s="147"/>
      <c r="J237" s="147"/>
    </row>
    <row r="238" spans="1:10">
      <c r="B238" s="484"/>
      <c r="C238" s="148"/>
      <c r="D238" s="148"/>
      <c r="E238" s="159"/>
      <c r="F238" s="155"/>
      <c r="G238" s="155"/>
      <c r="H238" s="147"/>
      <c r="I238" s="147"/>
      <c r="J238" s="147"/>
    </row>
    <row r="239" spans="1:10">
      <c r="B239" s="484"/>
      <c r="C239" s="148"/>
      <c r="D239" s="148"/>
      <c r="E239" s="159"/>
      <c r="F239" s="155"/>
      <c r="G239" s="155"/>
      <c r="H239" s="147"/>
      <c r="I239" s="147"/>
      <c r="J239" s="147"/>
    </row>
    <row r="240" spans="1:10">
      <c r="B240" s="484"/>
      <c r="C240" s="148"/>
      <c r="D240" s="148"/>
      <c r="E240" s="159"/>
      <c r="F240" s="155"/>
      <c r="G240" s="155"/>
      <c r="H240" s="147"/>
      <c r="I240" s="147"/>
      <c r="J240" s="147"/>
    </row>
    <row r="241" spans="1:10">
      <c r="B241" s="484"/>
      <c r="C241" s="148"/>
      <c r="D241" s="148"/>
      <c r="E241" s="159"/>
      <c r="F241" s="155"/>
      <c r="G241" s="155"/>
      <c r="H241" s="147"/>
      <c r="I241" s="147"/>
      <c r="J241" s="147"/>
    </row>
    <row r="242" spans="1:10">
      <c r="B242" s="484"/>
      <c r="C242" s="148"/>
      <c r="D242" s="148"/>
      <c r="E242" s="159"/>
      <c r="F242" s="155"/>
      <c r="G242" s="155"/>
      <c r="H242" s="147"/>
      <c r="I242" s="147"/>
      <c r="J242" s="147"/>
    </row>
    <row r="243" spans="1:10">
      <c r="B243" s="484"/>
      <c r="C243" s="148"/>
      <c r="D243" s="148"/>
      <c r="E243" s="159"/>
      <c r="F243" s="155"/>
      <c r="G243" s="155"/>
      <c r="H243" s="147"/>
      <c r="I243" s="147"/>
      <c r="J243" s="147"/>
    </row>
    <row r="244" spans="1:10">
      <c r="B244" s="484"/>
      <c r="C244" s="148"/>
      <c r="D244" s="148"/>
      <c r="E244" s="159"/>
      <c r="F244" s="155"/>
      <c r="G244" s="155"/>
      <c r="H244" s="147"/>
      <c r="I244" s="147"/>
      <c r="J244" s="147"/>
    </row>
    <row r="245" spans="1:10">
      <c r="B245" s="484"/>
      <c r="C245" s="148"/>
      <c r="D245" s="148"/>
      <c r="E245" s="159"/>
      <c r="F245" s="155"/>
      <c r="G245" s="155"/>
      <c r="H245" s="147"/>
      <c r="I245" s="147"/>
      <c r="J245" s="147"/>
    </row>
    <row r="246" spans="1:10">
      <c r="B246" s="484"/>
      <c r="C246" s="148"/>
      <c r="D246" s="148"/>
      <c r="E246" s="159"/>
      <c r="F246" s="155"/>
      <c r="G246" s="155"/>
      <c r="H246" s="147"/>
      <c r="I246" s="147"/>
      <c r="J246" s="147"/>
    </row>
    <row r="247" spans="1:10">
      <c r="B247" s="484"/>
      <c r="C247" s="148"/>
      <c r="D247" s="148"/>
      <c r="E247" s="159"/>
      <c r="F247" s="155"/>
      <c r="G247" s="155"/>
      <c r="H247" s="147"/>
      <c r="I247" s="147"/>
      <c r="J247" s="147"/>
    </row>
    <row r="248" spans="1:10" s="164" customFormat="1">
      <c r="A248" s="148"/>
      <c r="B248" s="485"/>
      <c r="E248" s="162"/>
      <c r="F248" s="163"/>
      <c r="G248" s="163"/>
    </row>
    <row r="249" spans="1:10">
      <c r="B249" s="159"/>
      <c r="C249" s="159"/>
      <c r="D249" s="159"/>
      <c r="E249" s="159"/>
      <c r="F249" s="155"/>
      <c r="G249" s="155"/>
    </row>
    <row r="250" spans="1:10" ht="24.95" customHeight="1">
      <c r="A250" s="164">
        <v>2</v>
      </c>
      <c r="B250" s="267" t="s">
        <v>162</v>
      </c>
      <c r="C250" s="268"/>
      <c r="D250" s="258"/>
      <c r="E250" s="258"/>
      <c r="F250" s="269"/>
      <c r="G250" s="155"/>
      <c r="H250" s="147"/>
      <c r="I250" s="147"/>
      <c r="J250" s="147"/>
    </row>
    <row r="251" spans="1:10" ht="24.95" customHeight="1">
      <c r="A251" s="148">
        <v>2</v>
      </c>
      <c r="B251" s="267" t="s">
        <v>163</v>
      </c>
      <c r="C251" s="268"/>
      <c r="D251" s="258"/>
      <c r="E251" s="258"/>
      <c r="F251" s="269"/>
      <c r="G251" s="155"/>
      <c r="H251" s="147"/>
      <c r="I251" s="147"/>
      <c r="J251" s="147"/>
    </row>
    <row r="252" spans="1:10">
      <c r="B252" s="486"/>
      <c r="C252" s="159"/>
      <c r="D252" s="159"/>
      <c r="E252" s="159"/>
      <c r="F252" s="155"/>
      <c r="G252" s="155"/>
      <c r="H252" s="147"/>
      <c r="I252" s="147"/>
      <c r="J252" s="147"/>
    </row>
    <row r="253" spans="1:10">
      <c r="B253" s="161"/>
      <c r="C253" s="159"/>
      <c r="D253" s="159"/>
      <c r="E253" s="159"/>
      <c r="F253" s="155"/>
      <c r="G253" s="155"/>
      <c r="H253" s="147"/>
      <c r="I253" s="147"/>
      <c r="J253" s="147"/>
    </row>
    <row r="254" spans="1:10" ht="27" customHeight="1">
      <c r="B254" s="32"/>
      <c r="C254" s="381" t="s">
        <v>34</v>
      </c>
      <c r="D254" s="382" t="s">
        <v>35</v>
      </c>
      <c r="E254" s="159"/>
      <c r="F254" s="155"/>
      <c r="G254" s="155"/>
      <c r="H254" s="147"/>
      <c r="I254" s="147"/>
      <c r="J254" s="147"/>
    </row>
    <row r="255" spans="1:10" ht="25.5">
      <c r="B255" s="358" t="s">
        <v>127</v>
      </c>
      <c r="C255" s="380" t="s">
        <v>296</v>
      </c>
      <c r="D255" s="379" t="s">
        <v>297</v>
      </c>
      <c r="E255" s="159"/>
      <c r="F255" s="155"/>
      <c r="G255" s="155"/>
      <c r="H255" s="147"/>
      <c r="I255" s="147"/>
      <c r="J255" s="147"/>
    </row>
    <row r="256" spans="1:10">
      <c r="B256" s="250">
        <v>2007</v>
      </c>
      <c r="C256" s="383">
        <v>0.379</v>
      </c>
      <c r="D256" s="383">
        <v>0.621</v>
      </c>
      <c r="E256" s="159"/>
      <c r="F256" s="155"/>
      <c r="G256" s="155"/>
      <c r="H256" s="147"/>
      <c r="I256" s="147"/>
      <c r="J256" s="147"/>
    </row>
    <row r="257" spans="1:10">
      <c r="B257" s="250">
        <v>2008</v>
      </c>
      <c r="C257" s="270">
        <v>0.37</v>
      </c>
      <c r="D257" s="270">
        <v>0.63</v>
      </c>
      <c r="E257" s="159"/>
      <c r="F257" s="155"/>
      <c r="G257" s="155"/>
      <c r="H257" s="147"/>
      <c r="I257" s="147"/>
      <c r="J257" s="147"/>
    </row>
    <row r="258" spans="1:10">
      <c r="B258" s="250">
        <v>2009</v>
      </c>
      <c r="C258" s="270">
        <v>0.35599999999999998</v>
      </c>
      <c r="D258" s="270">
        <v>0.64400000000000002</v>
      </c>
      <c r="E258" s="159"/>
      <c r="F258" s="155"/>
      <c r="G258" s="155"/>
      <c r="H258" s="147"/>
      <c r="I258" s="147"/>
      <c r="J258" s="147"/>
    </row>
    <row r="259" spans="1:10">
      <c r="B259" s="250">
        <v>2010</v>
      </c>
      <c r="C259" s="270">
        <v>0.33500000000000002</v>
      </c>
      <c r="D259" s="270">
        <v>0.66500000000000004</v>
      </c>
      <c r="E259" s="159"/>
      <c r="F259" s="155"/>
      <c r="G259" s="155"/>
      <c r="H259" s="147"/>
      <c r="I259" s="147"/>
      <c r="J259" s="147"/>
    </row>
    <row r="260" spans="1:10">
      <c r="B260" s="250">
        <v>2011</v>
      </c>
      <c r="C260" s="270">
        <v>0.32977000000000001</v>
      </c>
      <c r="D260" s="270">
        <v>0.67022999999999999</v>
      </c>
      <c r="E260" s="159"/>
      <c r="F260" s="155"/>
      <c r="G260" s="155"/>
      <c r="H260" s="147"/>
      <c r="I260" s="147"/>
      <c r="J260" s="147"/>
    </row>
    <row r="261" spans="1:10" ht="12.75" customHeight="1">
      <c r="B261" s="32"/>
      <c r="C261" s="27"/>
      <c r="D261" s="27"/>
      <c r="E261" s="159"/>
      <c r="F261" s="155"/>
      <c r="G261" s="155"/>
      <c r="H261" s="147"/>
      <c r="I261" s="147"/>
      <c r="J261" s="147"/>
    </row>
    <row r="262" spans="1:10" ht="12.75" customHeight="1">
      <c r="B262" s="32"/>
      <c r="C262" s="27"/>
      <c r="D262" s="27"/>
      <c r="E262" s="159"/>
      <c r="F262" s="155"/>
      <c r="G262" s="155"/>
      <c r="H262" s="147"/>
      <c r="I262" s="147"/>
      <c r="J262" s="147"/>
    </row>
    <row r="263" spans="1:10" ht="12.75" customHeight="1">
      <c r="B263" s="32"/>
      <c r="C263" s="27"/>
      <c r="D263" s="27"/>
      <c r="E263" s="159"/>
      <c r="F263" s="155"/>
      <c r="G263" s="155"/>
      <c r="H263" s="147"/>
      <c r="I263" s="147"/>
      <c r="J263" s="147"/>
    </row>
    <row r="264" spans="1:10" ht="12.75" customHeight="1">
      <c r="B264" s="32"/>
      <c r="C264" s="27"/>
      <c r="D264" s="27"/>
      <c r="E264" s="159"/>
      <c r="F264" s="155"/>
      <c r="G264" s="155"/>
      <c r="H264" s="147"/>
      <c r="I264" s="147"/>
      <c r="J264" s="147"/>
    </row>
    <row r="265" spans="1:10" s="164" customFormat="1">
      <c r="A265" s="148"/>
      <c r="B265" s="33"/>
      <c r="C265" s="34"/>
      <c r="D265" s="34"/>
      <c r="E265" s="162"/>
      <c r="F265" s="163"/>
      <c r="G265" s="163"/>
    </row>
    <row r="266" spans="1:10">
      <c r="B266" s="31"/>
      <c r="C266" s="28"/>
      <c r="D266" s="28"/>
      <c r="E266" s="159"/>
      <c r="F266" s="155"/>
      <c r="G266" s="155"/>
    </row>
    <row r="267" spans="1:10" ht="24.95" customHeight="1">
      <c r="A267" s="164">
        <v>2</v>
      </c>
      <c r="B267" s="255" t="s">
        <v>210</v>
      </c>
      <c r="C267" s="272"/>
      <c r="D267" s="272"/>
      <c r="E267" s="257"/>
      <c r="F267" s="155"/>
      <c r="G267" s="155"/>
      <c r="H267" s="147"/>
      <c r="I267" s="147"/>
      <c r="J267" s="147"/>
    </row>
    <row r="268" spans="1:10">
      <c r="B268" s="487"/>
      <c r="C268" s="166"/>
      <c r="D268" s="28"/>
      <c r="E268" s="28"/>
      <c r="F268" s="147"/>
      <c r="G268" s="147"/>
      <c r="H268" s="147"/>
      <c r="I268" s="147"/>
      <c r="J268" s="147"/>
    </row>
    <row r="269" spans="1:10">
      <c r="B269" s="184"/>
      <c r="C269" s="166"/>
      <c r="D269" s="28"/>
      <c r="E269" s="28"/>
      <c r="F269" s="147"/>
      <c r="G269" s="147"/>
      <c r="H269" s="147"/>
      <c r="I269" s="147"/>
      <c r="J269" s="147"/>
    </row>
    <row r="270" spans="1:10">
      <c r="B270" s="32"/>
      <c r="C270" s="147"/>
      <c r="D270" s="147"/>
      <c r="E270" s="147"/>
      <c r="F270" s="147"/>
      <c r="G270" s="147"/>
      <c r="H270" s="147"/>
      <c r="I270" s="147"/>
      <c r="J270" s="147"/>
    </row>
    <row r="271" spans="1:10" ht="27.75" customHeight="1">
      <c r="B271" s="385" t="s">
        <v>0</v>
      </c>
      <c r="C271" s="385" t="s">
        <v>128</v>
      </c>
      <c r="D271" s="155"/>
      <c r="E271" s="155"/>
      <c r="F271" s="155"/>
      <c r="G271" s="147"/>
      <c r="H271" s="147"/>
      <c r="I271" s="147"/>
      <c r="J271" s="147"/>
    </row>
    <row r="272" spans="1:10">
      <c r="B272" s="232">
        <v>2007</v>
      </c>
      <c r="C272" s="176">
        <v>560.79999999999995</v>
      </c>
      <c r="D272" s="271"/>
      <c r="E272" s="271"/>
      <c r="F272" s="271"/>
      <c r="G272" s="147"/>
      <c r="H272" s="147"/>
      <c r="I272" s="147"/>
      <c r="J272" s="147"/>
    </row>
    <row r="273" spans="1:10">
      <c r="B273" s="232">
        <v>2008</v>
      </c>
      <c r="C273" s="176">
        <v>539.1</v>
      </c>
      <c r="D273" s="28"/>
      <c r="E273" s="28"/>
      <c r="F273" s="147"/>
      <c r="G273" s="147"/>
      <c r="H273" s="147"/>
      <c r="I273" s="147"/>
      <c r="J273" s="147"/>
    </row>
    <row r="274" spans="1:10">
      <c r="B274" s="232">
        <v>2009</v>
      </c>
      <c r="C274" s="176">
        <v>544.29999999999995</v>
      </c>
      <c r="D274" s="28"/>
      <c r="E274" s="28"/>
      <c r="F274" s="147"/>
      <c r="G274" s="147"/>
      <c r="H274" s="147"/>
      <c r="I274" s="147"/>
      <c r="J274" s="147"/>
    </row>
    <row r="275" spans="1:10">
      <c r="B275" s="232">
        <v>2010</v>
      </c>
      <c r="C275" s="176">
        <v>546.9</v>
      </c>
      <c r="D275" s="28"/>
      <c r="E275" s="28"/>
      <c r="F275" s="147"/>
      <c r="G275" s="147"/>
      <c r="H275" s="147"/>
      <c r="I275" s="147"/>
      <c r="J275" s="147"/>
    </row>
    <row r="276" spans="1:10">
      <c r="B276" s="232">
        <v>2011</v>
      </c>
      <c r="C276" s="176">
        <v>551</v>
      </c>
      <c r="D276" s="28"/>
      <c r="E276" s="28"/>
      <c r="F276" s="147"/>
      <c r="G276" s="147"/>
      <c r="H276" s="147"/>
      <c r="I276" s="147"/>
      <c r="J276" s="147"/>
    </row>
    <row r="277" spans="1:10">
      <c r="B277" s="184"/>
      <c r="C277" s="28"/>
      <c r="D277" s="28"/>
      <c r="E277" s="28"/>
      <c r="F277" s="147"/>
      <c r="G277" s="147"/>
      <c r="H277" s="147"/>
      <c r="I277" s="147"/>
      <c r="J277" s="147"/>
    </row>
    <row r="278" spans="1:10">
      <c r="B278" s="184"/>
      <c r="C278" s="28"/>
      <c r="D278" s="28"/>
      <c r="E278" s="28"/>
      <c r="F278" s="147"/>
      <c r="G278" s="147"/>
      <c r="H278" s="147"/>
      <c r="I278" s="147"/>
      <c r="J278" s="147"/>
    </row>
    <row r="279" spans="1:10">
      <c r="B279" s="184"/>
      <c r="C279" s="28"/>
      <c r="D279" s="28"/>
      <c r="E279" s="28"/>
      <c r="F279" s="147"/>
      <c r="G279" s="147"/>
      <c r="H279" s="147"/>
      <c r="I279" s="147"/>
      <c r="J279" s="147"/>
    </row>
    <row r="280" spans="1:10">
      <c r="B280" s="184"/>
      <c r="C280" s="28"/>
      <c r="D280" s="28"/>
      <c r="E280" s="28"/>
      <c r="F280" s="147"/>
      <c r="G280" s="147"/>
      <c r="H280" s="147"/>
      <c r="I280" s="147"/>
      <c r="J280" s="147"/>
    </row>
    <row r="281" spans="1:10">
      <c r="B281" s="184"/>
      <c r="C281" s="28"/>
      <c r="D281" s="28"/>
      <c r="E281" s="28"/>
      <c r="F281" s="147"/>
      <c r="G281" s="147"/>
      <c r="H281" s="147"/>
      <c r="I281" s="147"/>
      <c r="J281" s="147"/>
    </row>
    <row r="282" spans="1:10">
      <c r="B282" s="184"/>
      <c r="C282" s="28"/>
      <c r="D282" s="28"/>
      <c r="E282" s="28"/>
      <c r="F282" s="147"/>
      <c r="G282" s="147"/>
      <c r="H282" s="147"/>
      <c r="I282" s="147"/>
      <c r="J282" s="147"/>
    </row>
    <row r="283" spans="1:10" s="164" customFormat="1">
      <c r="A283" s="148"/>
      <c r="B283" s="193"/>
      <c r="C283" s="34"/>
      <c r="D283" s="34"/>
      <c r="E283" s="34"/>
    </row>
    <row r="284" spans="1:10">
      <c r="B284" s="190"/>
      <c r="C284" s="28"/>
      <c r="D284" s="28"/>
      <c r="E284" s="28"/>
    </row>
    <row r="285" spans="1:10" ht="24.95" customHeight="1">
      <c r="A285" s="164">
        <v>1</v>
      </c>
      <c r="B285" s="255" t="s">
        <v>211</v>
      </c>
      <c r="C285" s="272"/>
      <c r="D285" s="272"/>
      <c r="E285" s="272"/>
      <c r="F285" s="269"/>
      <c r="G285" s="147"/>
      <c r="H285" s="147"/>
      <c r="I285" s="147"/>
      <c r="J285" s="147"/>
    </row>
    <row r="286" spans="1:10">
      <c r="B286" s="488"/>
      <c r="C286" s="28"/>
      <c r="D286" s="28"/>
      <c r="E286" s="28"/>
      <c r="F286" s="147"/>
      <c r="G286" s="147"/>
      <c r="H286" s="147"/>
      <c r="I286" s="147"/>
      <c r="J286" s="147"/>
    </row>
    <row r="287" spans="1:10">
      <c r="A287" s="148">
        <v>1</v>
      </c>
      <c r="B287" s="400" t="s">
        <v>1</v>
      </c>
      <c r="D287" s="182"/>
      <c r="E287" s="28"/>
      <c r="F287" s="155"/>
      <c r="G287" s="155"/>
      <c r="H287" s="155"/>
      <c r="I287" s="155"/>
      <c r="J287" s="155"/>
    </row>
    <row r="288" spans="1:10" ht="25.5">
      <c r="B288" s="484"/>
      <c r="C288" s="230" t="s">
        <v>231</v>
      </c>
      <c r="D288" s="206" t="s">
        <v>229</v>
      </c>
      <c r="E288" s="230" t="s">
        <v>33</v>
      </c>
      <c r="F288" s="384" t="s">
        <v>230</v>
      </c>
      <c r="G288" s="230" t="s">
        <v>33</v>
      </c>
      <c r="H288" s="155"/>
      <c r="I288" s="155"/>
      <c r="J288" s="155"/>
    </row>
    <row r="289" spans="1:11">
      <c r="B289" s="232">
        <v>2007</v>
      </c>
      <c r="C289" s="240">
        <v>61982</v>
      </c>
      <c r="D289" s="240">
        <v>46126</v>
      </c>
      <c r="E289" s="309">
        <v>0.74418379529540835</v>
      </c>
      <c r="F289" s="462">
        <v>15856</v>
      </c>
      <c r="G289" s="309">
        <v>0.25581620470459165</v>
      </c>
      <c r="H289" s="147"/>
      <c r="I289" s="147"/>
      <c r="J289" s="147"/>
    </row>
    <row r="290" spans="1:11">
      <c r="B290" s="232">
        <v>2008</v>
      </c>
      <c r="C290" s="240">
        <v>60734</v>
      </c>
      <c r="D290" s="240">
        <v>45745.736588670232</v>
      </c>
      <c r="E290" s="309">
        <v>0.75321461765518871</v>
      </c>
      <c r="F290" s="462">
        <v>14988.263411329768</v>
      </c>
      <c r="G290" s="309">
        <v>0.24678538234481129</v>
      </c>
      <c r="H290" s="147"/>
      <c r="I290" s="147"/>
      <c r="J290" s="147"/>
    </row>
    <row r="291" spans="1:11">
      <c r="B291" s="232">
        <v>2009</v>
      </c>
      <c r="C291" s="240">
        <v>61285.437960563613</v>
      </c>
      <c r="D291" s="240">
        <v>25024.069780160502</v>
      </c>
      <c r="E291" s="309">
        <v>0.40831999595504509</v>
      </c>
      <c r="F291" s="462">
        <v>36261.368180403108</v>
      </c>
      <c r="G291" s="309">
        <v>0.5916800040449548</v>
      </c>
      <c r="H291" s="147"/>
      <c r="I291" s="147"/>
      <c r="J291" s="147"/>
    </row>
    <row r="292" spans="1:11">
      <c r="B292" s="232">
        <v>2010</v>
      </c>
      <c r="C292" s="240">
        <v>61708</v>
      </c>
      <c r="D292" s="240">
        <v>21723</v>
      </c>
      <c r="E292" s="309">
        <v>0.35202891035198031</v>
      </c>
      <c r="F292" s="462">
        <v>39985</v>
      </c>
      <c r="G292" s="309">
        <v>0.64797108964801975</v>
      </c>
      <c r="H292" s="147"/>
      <c r="I292" s="147"/>
      <c r="J292" s="147"/>
    </row>
    <row r="293" spans="1:11">
      <c r="B293" s="232">
        <v>2011</v>
      </c>
      <c r="C293" s="240">
        <v>62411</v>
      </c>
      <c r="D293" s="240">
        <v>17565</v>
      </c>
      <c r="E293" s="309">
        <v>0.28144077165884218</v>
      </c>
      <c r="F293" s="462">
        <v>44846</v>
      </c>
      <c r="G293" s="309">
        <v>0.71855922834115782</v>
      </c>
      <c r="H293" s="147"/>
      <c r="I293" s="147"/>
      <c r="J293" s="147"/>
    </row>
    <row r="294" spans="1:11">
      <c r="B294" s="184"/>
      <c r="C294" s="28"/>
      <c r="D294" s="28"/>
      <c r="E294" s="28"/>
      <c r="F294" s="147"/>
      <c r="G294" s="147"/>
      <c r="H294" s="147"/>
      <c r="I294" s="147"/>
      <c r="J294" s="147"/>
    </row>
    <row r="295" spans="1:11">
      <c r="B295" s="184"/>
      <c r="C295" s="28"/>
      <c r="D295" s="28"/>
      <c r="E295" s="28"/>
      <c r="F295" s="147"/>
      <c r="G295" s="147"/>
      <c r="H295" s="147"/>
      <c r="I295" s="147"/>
      <c r="J295" s="147"/>
    </row>
    <row r="296" spans="1:11" ht="12.75" customHeight="1">
      <c r="B296" s="184"/>
      <c r="C296" s="28"/>
      <c r="D296" s="28"/>
      <c r="E296" s="28"/>
      <c r="F296" s="177"/>
      <c r="G296" s="312"/>
      <c r="H296" s="155"/>
      <c r="I296" s="155"/>
      <c r="J296" s="155"/>
      <c r="K296" s="155"/>
    </row>
    <row r="297" spans="1:11">
      <c r="B297" s="184"/>
      <c r="C297" s="28"/>
      <c r="D297" s="28"/>
      <c r="E297" s="28"/>
      <c r="F297" s="147"/>
      <c r="G297" s="147"/>
      <c r="H297" s="147"/>
      <c r="I297" s="147"/>
      <c r="J297" s="147"/>
    </row>
    <row r="298" spans="1:11">
      <c r="B298" s="184"/>
      <c r="C298" s="28"/>
      <c r="D298" s="28"/>
      <c r="E298" s="28"/>
      <c r="F298" s="147"/>
      <c r="G298" s="147"/>
      <c r="H298" s="147"/>
      <c r="I298" s="147"/>
      <c r="J298" s="147"/>
    </row>
    <row r="299" spans="1:11">
      <c r="B299" s="184"/>
      <c r="C299" s="28"/>
      <c r="D299" s="28"/>
      <c r="E299" s="28"/>
      <c r="F299" s="147"/>
      <c r="G299" s="147"/>
      <c r="H299" s="147"/>
      <c r="I299" s="147"/>
      <c r="J299" s="147"/>
    </row>
    <row r="300" spans="1:11">
      <c r="B300" s="184"/>
      <c r="C300" s="28"/>
      <c r="D300" s="28"/>
      <c r="E300" s="28"/>
      <c r="F300" s="147"/>
      <c r="G300" s="147"/>
      <c r="H300" s="147"/>
      <c r="I300" s="147"/>
      <c r="J300" s="147"/>
    </row>
    <row r="301" spans="1:11">
      <c r="B301" s="184"/>
      <c r="C301" s="28"/>
      <c r="D301" s="28"/>
      <c r="E301" s="28"/>
      <c r="F301" s="147"/>
      <c r="G301" s="147"/>
      <c r="H301" s="147"/>
      <c r="I301" s="147"/>
      <c r="J301" s="147"/>
    </row>
    <row r="302" spans="1:11">
      <c r="B302" s="184"/>
      <c r="C302" s="28"/>
      <c r="D302" s="28"/>
      <c r="E302" s="28"/>
      <c r="F302" s="147"/>
      <c r="G302" s="147"/>
      <c r="H302" s="147"/>
      <c r="I302" s="147"/>
      <c r="J302" s="147"/>
    </row>
    <row r="303" spans="1:11" s="164" customFormat="1">
      <c r="A303" s="148"/>
      <c r="B303" s="193"/>
      <c r="C303" s="34"/>
      <c r="D303" s="34"/>
      <c r="E303" s="34"/>
    </row>
    <row r="304" spans="1:11">
      <c r="B304" s="190"/>
      <c r="C304" s="28"/>
      <c r="D304" s="28"/>
      <c r="E304" s="28"/>
      <c r="F304" s="147"/>
      <c r="G304" s="147"/>
      <c r="H304" s="147"/>
      <c r="I304" s="147"/>
      <c r="J304" s="147"/>
    </row>
    <row r="305" spans="1:10" ht="24.95" customHeight="1">
      <c r="A305" s="164">
        <v>2</v>
      </c>
      <c r="B305" s="255" t="s">
        <v>212</v>
      </c>
      <c r="C305" s="272"/>
      <c r="D305" s="272"/>
      <c r="E305" s="272"/>
      <c r="F305" s="256"/>
      <c r="G305" s="256"/>
      <c r="H305" s="256"/>
      <c r="I305" s="269"/>
      <c r="J305" s="147"/>
    </row>
    <row r="306" spans="1:10">
      <c r="B306" s="470"/>
      <c r="C306" s="148"/>
      <c r="D306" s="148"/>
      <c r="E306" s="148"/>
    </row>
    <row r="307" spans="1:10">
      <c r="B307" s="130" t="s">
        <v>42</v>
      </c>
      <c r="C307" s="168"/>
      <c r="D307" s="155"/>
      <c r="E307" s="155"/>
    </row>
    <row r="308" spans="1:10" ht="25.5" customHeight="1">
      <c r="B308" s="32"/>
      <c r="C308" s="230" t="s">
        <v>130</v>
      </c>
      <c r="D308" s="166"/>
      <c r="E308" s="166"/>
    </row>
    <row r="309" spans="1:10">
      <c r="B309" s="232">
        <v>2007</v>
      </c>
      <c r="C309" s="130"/>
      <c r="D309" s="166"/>
      <c r="E309" s="166"/>
    </row>
    <row r="310" spans="1:10">
      <c r="B310" s="232">
        <v>2008</v>
      </c>
      <c r="C310" s="130"/>
      <c r="D310" s="166"/>
      <c r="E310" s="166"/>
    </row>
    <row r="311" spans="1:10">
      <c r="B311" s="232">
        <v>2009</v>
      </c>
      <c r="C311" s="130">
        <v>129</v>
      </c>
      <c r="D311" s="166"/>
      <c r="E311" s="166"/>
    </row>
    <row r="312" spans="1:10">
      <c r="B312" s="232">
        <v>2010</v>
      </c>
      <c r="C312" s="130">
        <v>142</v>
      </c>
      <c r="D312" s="166"/>
      <c r="E312" s="166"/>
    </row>
    <row r="313" spans="1:10">
      <c r="B313" s="232">
        <v>2011</v>
      </c>
      <c r="C313" s="130">
        <v>142</v>
      </c>
      <c r="D313" s="166" t="s">
        <v>384</v>
      </c>
      <c r="E313" s="166"/>
    </row>
    <row r="314" spans="1:10">
      <c r="B314" s="184"/>
      <c r="C314" s="190"/>
      <c r="D314" s="166"/>
      <c r="E314" s="166"/>
    </row>
    <row r="315" spans="1:10">
      <c r="B315" s="184"/>
      <c r="C315" s="190"/>
      <c r="D315" s="166"/>
      <c r="E315" s="166"/>
    </row>
    <row r="316" spans="1:10">
      <c r="B316" s="184"/>
      <c r="C316" s="190"/>
      <c r="D316" s="166"/>
      <c r="E316" s="166"/>
    </row>
    <row r="317" spans="1:10">
      <c r="B317" s="184"/>
      <c r="C317" s="190"/>
      <c r="D317" s="166"/>
      <c r="E317" s="166"/>
    </row>
    <row r="318" spans="1:10">
      <c r="B318" s="184"/>
      <c r="C318" s="190"/>
      <c r="D318" s="166"/>
      <c r="E318" s="166"/>
    </row>
    <row r="319" spans="1:10">
      <c r="B319" s="184"/>
      <c r="C319" s="190"/>
      <c r="D319" s="166"/>
      <c r="E319" s="166"/>
    </row>
    <row r="320" spans="1:10">
      <c r="B320" s="184"/>
      <c r="C320" s="190"/>
      <c r="D320" s="166"/>
      <c r="E320" s="166"/>
    </row>
    <row r="321" spans="1:10">
      <c r="B321" s="184"/>
      <c r="C321" s="190"/>
      <c r="D321" s="166"/>
      <c r="E321" s="166"/>
    </row>
    <row r="322" spans="1:10" s="164" customFormat="1">
      <c r="A322" s="148"/>
      <c r="B322" s="193"/>
      <c r="C322" s="169"/>
      <c r="D322" s="169"/>
      <c r="E322" s="169"/>
    </row>
    <row r="324" spans="1:10" ht="24.95" customHeight="1">
      <c r="A324" s="164">
        <v>2</v>
      </c>
      <c r="B324" s="255" t="s">
        <v>164</v>
      </c>
      <c r="C324" s="258"/>
      <c r="D324" s="258"/>
      <c r="E324" s="258"/>
      <c r="F324" s="256"/>
      <c r="G324" s="256"/>
      <c r="H324" s="256"/>
      <c r="I324" s="269"/>
      <c r="J324" s="147"/>
    </row>
    <row r="325" spans="1:10">
      <c r="B325" s="470"/>
      <c r="C325" s="31"/>
      <c r="D325" s="31"/>
      <c r="E325" s="31"/>
      <c r="F325" s="147"/>
      <c r="G325" s="147"/>
      <c r="H325" s="147"/>
      <c r="I325" s="147"/>
      <c r="J325" s="147"/>
    </row>
    <row r="326" spans="1:10">
      <c r="B326" s="32"/>
      <c r="C326" s="31"/>
      <c r="D326" s="31"/>
      <c r="E326" s="31"/>
      <c r="F326" s="147"/>
      <c r="G326" s="147"/>
      <c r="H326" s="147"/>
      <c r="I326" s="147"/>
      <c r="J326" s="147"/>
    </row>
    <row r="327" spans="1:10">
      <c r="B327" s="130" t="s">
        <v>2</v>
      </c>
      <c r="C327" s="147"/>
      <c r="D327" s="147"/>
      <c r="E327" s="147"/>
      <c r="F327" s="147"/>
      <c r="G327" s="147"/>
      <c r="H327" s="147"/>
      <c r="I327" s="147"/>
      <c r="J327" s="147"/>
    </row>
    <row r="328" spans="1:10" ht="25.5">
      <c r="B328" s="32"/>
      <c r="C328" s="130" t="s">
        <v>129</v>
      </c>
      <c r="D328" s="166"/>
      <c r="E328" s="168"/>
      <c r="F328" s="168"/>
      <c r="G328" s="147"/>
      <c r="H328" s="147"/>
      <c r="I328" s="147"/>
      <c r="J328" s="147"/>
    </row>
    <row r="329" spans="1:10">
      <c r="B329" s="232">
        <v>2007</v>
      </c>
      <c r="C329" s="130">
        <v>6</v>
      </c>
      <c r="D329" s="166"/>
      <c r="E329" s="168"/>
      <c r="F329" s="147"/>
      <c r="G329" s="147"/>
      <c r="H329" s="147"/>
      <c r="I329" s="147"/>
      <c r="J329" s="147"/>
    </row>
    <row r="330" spans="1:10">
      <c r="B330" s="232">
        <v>2008</v>
      </c>
      <c r="C330" s="130">
        <v>13</v>
      </c>
      <c r="D330" s="166"/>
      <c r="E330" s="168"/>
      <c r="F330" s="147"/>
      <c r="G330" s="147"/>
      <c r="H330" s="147"/>
      <c r="I330" s="147"/>
      <c r="J330" s="147"/>
    </row>
    <row r="331" spans="1:10">
      <c r="B331" s="232">
        <v>2009</v>
      </c>
      <c r="C331" s="29">
        <v>7</v>
      </c>
      <c r="D331" s="166"/>
      <c r="E331" s="168"/>
      <c r="F331" s="147"/>
      <c r="G331" s="147"/>
      <c r="H331" s="147"/>
      <c r="I331" s="147"/>
      <c r="J331" s="147"/>
    </row>
    <row r="332" spans="1:10">
      <c r="B332" s="232">
        <v>2010</v>
      </c>
      <c r="C332" s="29">
        <v>12</v>
      </c>
      <c r="D332" s="166"/>
      <c r="E332" s="168"/>
      <c r="F332" s="147"/>
      <c r="G332" s="147"/>
      <c r="H332" s="147"/>
      <c r="I332" s="147"/>
      <c r="J332" s="147"/>
    </row>
    <row r="333" spans="1:10">
      <c r="B333" s="232">
        <v>2011</v>
      </c>
      <c r="C333" s="29">
        <v>5</v>
      </c>
      <c r="D333" s="166"/>
      <c r="E333" s="168"/>
      <c r="F333" s="147"/>
      <c r="G333" s="147"/>
      <c r="H333" s="147"/>
      <c r="I333" s="147"/>
      <c r="J333" s="147"/>
    </row>
    <row r="334" spans="1:10">
      <c r="B334" s="184"/>
      <c r="C334" s="166"/>
      <c r="D334" s="166"/>
      <c r="E334" s="168"/>
      <c r="F334" s="147"/>
      <c r="G334" s="147"/>
      <c r="H334" s="147"/>
      <c r="I334" s="147"/>
      <c r="J334" s="147"/>
    </row>
    <row r="335" spans="1:10">
      <c r="B335" s="184"/>
      <c r="C335" s="166"/>
      <c r="D335" s="166"/>
      <c r="E335" s="168"/>
      <c r="F335" s="147"/>
      <c r="G335" s="147"/>
      <c r="H335" s="147"/>
      <c r="I335" s="147"/>
      <c r="J335" s="147"/>
    </row>
    <row r="336" spans="1:10">
      <c r="B336" s="184"/>
      <c r="C336" s="166"/>
      <c r="D336" s="166"/>
      <c r="E336" s="168"/>
      <c r="F336" s="147"/>
      <c r="G336" s="147"/>
      <c r="H336" s="147"/>
      <c r="I336" s="147"/>
      <c r="J336" s="147"/>
    </row>
    <row r="337" spans="1:14">
      <c r="B337" s="184"/>
      <c r="C337" s="166"/>
      <c r="D337" s="166"/>
      <c r="E337" s="168"/>
      <c r="F337" s="147"/>
      <c r="G337" s="147"/>
      <c r="H337" s="147"/>
      <c r="I337" s="147"/>
      <c r="J337" s="147"/>
    </row>
    <row r="338" spans="1:14" s="147" customFormat="1">
      <c r="A338" s="148"/>
      <c r="B338" s="184"/>
      <c r="C338" s="166"/>
      <c r="D338" s="166"/>
      <c r="E338" s="168"/>
    </row>
    <row r="339" spans="1:14" s="164" customFormat="1">
      <c r="A339" s="148"/>
      <c r="B339" s="193"/>
      <c r="C339" s="173"/>
      <c r="D339" s="173"/>
      <c r="E339" s="169"/>
    </row>
    <row r="340" spans="1:14">
      <c r="A340" s="147"/>
      <c r="B340" s="190"/>
      <c r="C340" s="166"/>
      <c r="D340" s="166"/>
      <c r="E340" s="168"/>
    </row>
    <row r="341" spans="1:14" ht="24.95" customHeight="1">
      <c r="A341" s="164">
        <v>2</v>
      </c>
      <c r="B341" s="213" t="s">
        <v>242</v>
      </c>
      <c r="C341" s="213"/>
      <c r="D341" s="239"/>
      <c r="E341" s="273"/>
      <c r="F341" s="147"/>
      <c r="G341" s="147"/>
      <c r="H341" s="147"/>
      <c r="I341" s="147"/>
      <c r="J341" s="147"/>
    </row>
    <row r="342" spans="1:14" ht="24.95" customHeight="1">
      <c r="A342" s="148">
        <v>2</v>
      </c>
      <c r="B342" s="213" t="s">
        <v>243</v>
      </c>
      <c r="C342" s="213"/>
      <c r="D342" s="239"/>
      <c r="E342" s="273"/>
      <c r="F342" s="147"/>
      <c r="G342" s="147"/>
      <c r="H342" s="147"/>
      <c r="I342" s="147"/>
      <c r="J342" s="147"/>
    </row>
    <row r="343" spans="1:14">
      <c r="B343" s="488"/>
      <c r="C343" s="166"/>
      <c r="D343" s="166"/>
      <c r="E343" s="168"/>
      <c r="F343" s="147"/>
      <c r="G343" s="147"/>
      <c r="H343" s="147"/>
      <c r="I343" s="147"/>
      <c r="J343" s="147"/>
    </row>
    <row r="344" spans="1:14" s="177" customFormat="1">
      <c r="A344" s="148"/>
      <c r="B344" s="184"/>
      <c r="C344" s="166"/>
      <c r="D344" s="166"/>
      <c r="E344" s="168"/>
      <c r="F344" s="155"/>
      <c r="G344" s="155"/>
      <c r="H344" s="155"/>
      <c r="I344" s="155"/>
      <c r="J344" s="155"/>
      <c r="K344" s="155"/>
      <c r="L344" s="155"/>
      <c r="M344" s="155"/>
      <c r="N344" s="155"/>
    </row>
    <row r="345" spans="1:14" s="177" customFormat="1" ht="25.5">
      <c r="A345" s="148"/>
      <c r="B345" s="130" t="s">
        <v>131</v>
      </c>
      <c r="C345" s="92" t="s">
        <v>59</v>
      </c>
      <c r="D345" s="92" t="s">
        <v>60</v>
      </c>
      <c r="E345" s="166"/>
      <c r="F345" s="166"/>
      <c r="G345" s="155"/>
      <c r="H345" s="155"/>
      <c r="I345" s="155"/>
      <c r="J345" s="155"/>
      <c r="K345" s="155"/>
      <c r="L345" s="155"/>
      <c r="M345" s="155"/>
      <c r="N345" s="155"/>
    </row>
    <row r="346" spans="1:14" s="177" customFormat="1">
      <c r="B346" s="232">
        <v>2007</v>
      </c>
      <c r="C346" s="130">
        <v>1</v>
      </c>
      <c r="D346" s="130">
        <v>220</v>
      </c>
      <c r="E346" s="166"/>
      <c r="F346" s="155"/>
      <c r="G346" s="155"/>
      <c r="H346" s="155"/>
      <c r="I346" s="155"/>
      <c r="J346" s="155"/>
      <c r="K346" s="155"/>
      <c r="L346" s="155"/>
      <c r="M346" s="155"/>
      <c r="N346" s="155"/>
    </row>
    <row r="347" spans="1:14" s="177" customFormat="1">
      <c r="B347" s="232">
        <v>2008</v>
      </c>
      <c r="C347" s="130"/>
      <c r="D347" s="130"/>
      <c r="E347" s="166"/>
      <c r="F347" s="166"/>
      <c r="G347" s="274"/>
      <c r="H347" s="155"/>
      <c r="I347" s="155"/>
      <c r="J347" s="155"/>
      <c r="K347" s="155"/>
      <c r="L347" s="155"/>
      <c r="M347" s="155"/>
      <c r="N347" s="155"/>
    </row>
    <row r="348" spans="1:14" s="177" customFormat="1">
      <c r="B348" s="232">
        <v>2009</v>
      </c>
      <c r="C348" s="130">
        <v>1</v>
      </c>
      <c r="D348" s="130">
        <v>291</v>
      </c>
      <c r="E348" s="166"/>
      <c r="F348" s="155"/>
      <c r="G348" s="155"/>
      <c r="H348" s="155"/>
      <c r="I348" s="155"/>
      <c r="J348" s="155"/>
      <c r="K348" s="155"/>
      <c r="L348" s="155"/>
      <c r="M348" s="155"/>
      <c r="N348" s="155"/>
    </row>
    <row r="349" spans="1:14" s="177" customFormat="1">
      <c r="B349" s="232">
        <v>2010</v>
      </c>
      <c r="C349" s="130">
        <v>1</v>
      </c>
      <c r="D349" s="130">
        <v>315</v>
      </c>
      <c r="E349" s="166"/>
      <c r="F349" s="155"/>
      <c r="G349" s="155"/>
      <c r="H349" s="155"/>
      <c r="I349" s="155"/>
      <c r="J349" s="155"/>
      <c r="K349" s="155"/>
      <c r="L349" s="155"/>
      <c r="M349" s="155"/>
      <c r="N349" s="155"/>
    </row>
    <row r="350" spans="1:14" s="177" customFormat="1">
      <c r="B350" s="232">
        <v>2011</v>
      </c>
      <c r="C350" s="130" t="s">
        <v>324</v>
      </c>
      <c r="D350" s="130">
        <v>378</v>
      </c>
      <c r="E350" s="166"/>
      <c r="F350" s="155"/>
      <c r="G350" s="155"/>
      <c r="H350" s="155"/>
      <c r="I350" s="155"/>
      <c r="J350" s="155"/>
      <c r="K350" s="155"/>
      <c r="L350" s="155"/>
      <c r="M350" s="155"/>
      <c r="N350" s="155"/>
    </row>
    <row r="351" spans="1:14" s="155" customFormat="1">
      <c r="A351" s="177"/>
      <c r="B351" s="178"/>
      <c r="C351" s="166"/>
      <c r="D351" s="166"/>
      <c r="E351" s="166"/>
    </row>
    <row r="352" spans="1:14" s="155" customFormat="1">
      <c r="A352" s="177"/>
      <c r="B352" s="178"/>
      <c r="C352" s="166"/>
      <c r="D352" s="166"/>
      <c r="E352" s="166"/>
    </row>
    <row r="353" spans="1:14" s="177" customFormat="1">
      <c r="A353" s="155"/>
      <c r="B353" s="178"/>
      <c r="C353" s="166"/>
      <c r="D353" s="166"/>
      <c r="E353" s="166"/>
      <c r="F353" s="155"/>
      <c r="G353" s="155"/>
      <c r="H353" s="155"/>
      <c r="I353" s="155"/>
      <c r="J353" s="155"/>
      <c r="K353" s="155"/>
      <c r="L353" s="155"/>
      <c r="M353" s="155"/>
      <c r="N353" s="155"/>
    </row>
    <row r="354" spans="1:14" s="163" customFormat="1">
      <c r="A354" s="155"/>
      <c r="B354" s="179"/>
      <c r="C354" s="173"/>
      <c r="D354" s="173"/>
      <c r="E354" s="173"/>
    </row>
    <row r="355" spans="1:14" s="177" customFormat="1" ht="24.95" customHeight="1">
      <c r="B355" s="239"/>
      <c r="C355" s="166"/>
      <c r="D355" s="166"/>
      <c r="E355" s="166"/>
      <c r="F355" s="155"/>
      <c r="G355" s="155"/>
      <c r="H355" s="155"/>
      <c r="I355" s="155"/>
      <c r="J355" s="155"/>
      <c r="K355" s="155"/>
      <c r="L355" s="155"/>
      <c r="M355" s="155"/>
      <c r="N355" s="155"/>
    </row>
    <row r="356" spans="1:14" s="177" customFormat="1" ht="24.95" customHeight="1">
      <c r="A356" s="177">
        <v>1</v>
      </c>
      <c r="B356" s="255" t="s">
        <v>132</v>
      </c>
      <c r="C356" s="275"/>
      <c r="D356" s="275"/>
      <c r="E356" s="275"/>
      <c r="F356" s="256"/>
      <c r="G356" s="256"/>
      <c r="H356" s="256"/>
      <c r="I356" s="256"/>
      <c r="J356" s="269"/>
      <c r="K356" s="209" t="s">
        <v>329</v>
      </c>
      <c r="L356" s="276"/>
      <c r="M356" s="276"/>
      <c r="N356" s="155"/>
    </row>
    <row r="357" spans="1:14" s="177" customFormat="1" ht="24.95" customHeight="1">
      <c r="B357" s="281"/>
      <c r="C357" s="166"/>
      <c r="D357" s="166"/>
      <c r="E357" s="166"/>
      <c r="F357" s="155"/>
      <c r="G357" s="155"/>
      <c r="H357" s="155"/>
      <c r="I357" s="155"/>
      <c r="J357" s="155"/>
      <c r="K357" s="155"/>
      <c r="L357" s="155"/>
      <c r="M357" s="155"/>
      <c r="N357" s="155"/>
    </row>
    <row r="358" spans="1:14" s="177" customFormat="1" ht="24.95" customHeight="1">
      <c r="A358" s="444">
        <v>1</v>
      </c>
      <c r="B358" s="255" t="s">
        <v>133</v>
      </c>
      <c r="C358" s="275"/>
      <c r="D358" s="275"/>
      <c r="E358" s="275"/>
      <c r="F358" s="256"/>
      <c r="G358" s="256"/>
      <c r="H358" s="256"/>
      <c r="I358" s="256"/>
      <c r="J358" s="269"/>
      <c r="K358" s="209" t="s">
        <v>330</v>
      </c>
      <c r="L358" s="155"/>
      <c r="M358" s="155"/>
      <c r="N358" s="155"/>
    </row>
    <row r="359" spans="1:14" s="177" customFormat="1" ht="24.95" customHeight="1">
      <c r="B359" s="281"/>
      <c r="C359" s="166"/>
      <c r="D359" s="166"/>
      <c r="E359" s="166"/>
      <c r="F359" s="155"/>
      <c r="G359" s="155"/>
      <c r="H359" s="155"/>
      <c r="I359" s="155"/>
      <c r="J359" s="155"/>
      <c r="K359" s="155"/>
      <c r="L359" s="155"/>
      <c r="M359" s="155"/>
      <c r="N359" s="155"/>
    </row>
    <row r="360" spans="1:14" s="177" customFormat="1" ht="24.95" customHeight="1">
      <c r="A360" s="444">
        <v>1</v>
      </c>
      <c r="B360" s="255" t="s">
        <v>134</v>
      </c>
      <c r="C360" s="275"/>
      <c r="D360" s="275"/>
      <c r="E360" s="275"/>
      <c r="F360" s="256"/>
      <c r="G360" s="256"/>
      <c r="H360" s="256"/>
      <c r="I360" s="256"/>
      <c r="J360" s="269"/>
      <c r="K360" s="209" t="s">
        <v>331</v>
      </c>
      <c r="L360" s="155"/>
      <c r="M360" s="155"/>
      <c r="N360" s="155"/>
    </row>
    <row r="361" spans="1:14" s="177" customFormat="1" ht="24.95" customHeight="1">
      <c r="B361" s="281"/>
      <c r="C361" s="166"/>
      <c r="D361" s="166"/>
      <c r="E361" s="166"/>
      <c r="F361" s="155"/>
      <c r="G361" s="155"/>
      <c r="H361" s="155"/>
      <c r="I361" s="155"/>
      <c r="J361" s="155"/>
      <c r="K361" s="155"/>
      <c r="L361" s="155"/>
      <c r="M361" s="155"/>
      <c r="N361" s="155"/>
    </row>
    <row r="362" spans="1:14" s="177" customFormat="1" ht="24.95" customHeight="1">
      <c r="A362" s="444">
        <v>1</v>
      </c>
      <c r="B362" s="255" t="s">
        <v>135</v>
      </c>
      <c r="C362" s="275"/>
      <c r="D362" s="275"/>
      <c r="E362" s="275"/>
      <c r="F362" s="256"/>
      <c r="G362" s="256"/>
      <c r="H362" s="256"/>
      <c r="I362" s="256"/>
      <c r="J362" s="269"/>
      <c r="K362" s="209" t="s">
        <v>332</v>
      </c>
      <c r="L362" s="155"/>
      <c r="M362" s="155"/>
      <c r="N362" s="155"/>
    </row>
    <row r="363" spans="1:14" s="177" customFormat="1" ht="24.95" customHeight="1">
      <c r="B363" s="281"/>
      <c r="C363" s="166"/>
      <c r="D363" s="166"/>
      <c r="E363" s="166"/>
      <c r="F363" s="155"/>
      <c r="G363" s="155"/>
      <c r="H363" s="155"/>
      <c r="I363" s="155"/>
      <c r="J363" s="155"/>
      <c r="K363" s="155"/>
      <c r="L363" s="155"/>
      <c r="M363" s="155"/>
      <c r="N363" s="155"/>
    </row>
    <row r="364" spans="1:14" s="155" customFormat="1" ht="24.95" customHeight="1">
      <c r="A364" s="155">
        <v>1</v>
      </c>
      <c r="B364" s="213" t="s">
        <v>307</v>
      </c>
      <c r="C364" s="277"/>
      <c r="D364" s="277"/>
      <c r="E364" s="277"/>
      <c r="F364" s="280"/>
      <c r="G364" s="277"/>
      <c r="H364" s="280"/>
      <c r="I364" s="277"/>
      <c r="J364" s="278"/>
      <c r="K364" s="209" t="s">
        <v>333</v>
      </c>
      <c r="L364" s="195"/>
    </row>
    <row r="365" spans="1:14" s="177" customFormat="1" ht="24.95" customHeight="1">
      <c r="A365" s="155"/>
      <c r="B365" s="195"/>
      <c r="C365" s="195"/>
      <c r="D365" s="195"/>
      <c r="E365" s="195"/>
      <c r="F365" s="195"/>
      <c r="G365" s="195"/>
      <c r="H365" s="195"/>
      <c r="I365" s="195"/>
      <c r="J365" s="195"/>
      <c r="K365" s="195"/>
      <c r="L365" s="195"/>
      <c r="M365" s="155"/>
      <c r="N365" s="155"/>
    </row>
    <row r="366" spans="1:14" s="155" customFormat="1" ht="24.95" customHeight="1">
      <c r="A366" s="155">
        <v>1</v>
      </c>
      <c r="B366" s="213" t="s">
        <v>136</v>
      </c>
      <c r="C366" s="281"/>
      <c r="D366" s="277"/>
      <c r="E366" s="277"/>
      <c r="F366" s="277"/>
      <c r="G366" s="277"/>
      <c r="H366" s="277"/>
      <c r="I366" s="277"/>
      <c r="J366" s="215"/>
      <c r="K366" s="209" t="s">
        <v>334</v>
      </c>
    </row>
    <row r="367" spans="1:14" s="155" customFormat="1" ht="24.95" customHeight="1">
      <c r="B367" s="190"/>
      <c r="C367" s="195"/>
      <c r="D367" s="195"/>
      <c r="E367" s="195"/>
      <c r="F367" s="195"/>
      <c r="G367" s="195"/>
      <c r="H367" s="195"/>
      <c r="I367" s="195"/>
      <c r="J367" s="195"/>
      <c r="K367" s="195"/>
    </row>
    <row r="368" spans="1:14" s="155" customFormat="1" ht="24.95" customHeight="1">
      <c r="A368" s="155">
        <v>1</v>
      </c>
      <c r="B368" s="213" t="s">
        <v>290</v>
      </c>
      <c r="C368" s="282"/>
      <c r="D368" s="277"/>
      <c r="E368" s="277"/>
      <c r="F368" s="277"/>
      <c r="G368" s="277"/>
      <c r="H368" s="277"/>
      <c r="I368" s="277"/>
      <c r="J368" s="278"/>
      <c r="K368" s="209" t="s">
        <v>335</v>
      </c>
    </row>
    <row r="369" spans="1:11" s="155" customFormat="1" ht="24.95" customHeight="1">
      <c r="B369" s="190"/>
      <c r="C369" s="195"/>
      <c r="D369" s="195"/>
      <c r="E369" s="195"/>
      <c r="F369" s="195"/>
      <c r="G369" s="195"/>
      <c r="H369" s="195"/>
      <c r="I369" s="195"/>
      <c r="J369" s="195"/>
      <c r="K369" s="195"/>
    </row>
    <row r="370" spans="1:11" s="155" customFormat="1" ht="24.95" customHeight="1">
      <c r="A370" s="155">
        <v>1</v>
      </c>
      <c r="B370" s="213" t="s">
        <v>308</v>
      </c>
      <c r="C370" s="281"/>
      <c r="D370" s="279"/>
      <c r="E370" s="279"/>
      <c r="F370" s="158"/>
      <c r="G370" s="280"/>
      <c r="H370" s="280"/>
      <c r="I370" s="280"/>
      <c r="J370" s="215"/>
      <c r="K370" s="209" t="s">
        <v>336</v>
      </c>
    </row>
    <row r="371" spans="1:11" s="155" customFormat="1" ht="24.95" customHeight="1">
      <c r="B371" s="190"/>
      <c r="C371" s="180"/>
      <c r="D371" s="180"/>
      <c r="E371" s="180"/>
      <c r="F371" s="147"/>
    </row>
    <row r="372" spans="1:11" s="155" customFormat="1" ht="24.95" customHeight="1">
      <c r="A372" s="155">
        <v>1</v>
      </c>
      <c r="B372" s="213" t="s">
        <v>138</v>
      </c>
      <c r="C372" s="281"/>
      <c r="D372" s="279"/>
      <c r="E372" s="279"/>
      <c r="F372" s="158"/>
      <c r="G372" s="158"/>
      <c r="H372" s="280"/>
      <c r="I372" s="280"/>
      <c r="J372" s="215"/>
      <c r="K372" s="209" t="s">
        <v>337</v>
      </c>
    </row>
    <row r="373" spans="1:11" s="155" customFormat="1" ht="24.95" customHeight="1">
      <c r="B373" s="190"/>
      <c r="C373" s="180"/>
      <c r="D373" s="180"/>
      <c r="E373" s="180"/>
      <c r="F373" s="147"/>
      <c r="G373" s="147"/>
    </row>
    <row r="374" spans="1:11" s="155" customFormat="1" ht="24.95" customHeight="1">
      <c r="A374" s="155">
        <v>1</v>
      </c>
      <c r="B374" s="213" t="s">
        <v>151</v>
      </c>
      <c r="C374" s="281"/>
      <c r="D374" s="239"/>
      <c r="E374" s="239"/>
      <c r="F374" s="280"/>
      <c r="G374" s="280"/>
      <c r="H374" s="280"/>
      <c r="I374" s="280"/>
      <c r="J374" s="215"/>
      <c r="K374" s="209" t="s">
        <v>338</v>
      </c>
    </row>
    <row r="375" spans="1:11" s="163" customFormat="1" ht="24.95" customHeight="1">
      <c r="A375" s="155"/>
      <c r="B375" s="198"/>
      <c r="C375" s="198"/>
      <c r="D375" s="198"/>
      <c r="E375" s="198"/>
      <c r="F375" s="198"/>
      <c r="G375" s="198"/>
      <c r="H375" s="198"/>
      <c r="I375" s="198"/>
      <c r="J375" s="198"/>
      <c r="K375" s="198"/>
    </row>
    <row r="376" spans="1:11" s="155" customFormat="1" ht="24.95" customHeight="1">
      <c r="A376" s="155">
        <v>2</v>
      </c>
      <c r="B376" s="255" t="s">
        <v>232</v>
      </c>
      <c r="C376" s="286"/>
      <c r="D376" s="286"/>
      <c r="E376" s="286"/>
      <c r="F376" s="286"/>
      <c r="G376" s="287"/>
      <c r="I376" s="199"/>
      <c r="J376" s="195"/>
      <c r="K376" s="195"/>
    </row>
    <row r="377" spans="1:11" s="155" customFormat="1" ht="15.75" customHeight="1">
      <c r="B377" s="472"/>
      <c r="C377" s="195"/>
      <c r="D377" s="195"/>
      <c r="E377" s="195"/>
      <c r="F377" s="195"/>
      <c r="G377" s="195"/>
      <c r="H377" s="209"/>
      <c r="I377" s="199"/>
      <c r="J377" s="195"/>
      <c r="K377" s="195"/>
    </row>
    <row r="378" spans="1:11" s="155" customFormat="1" ht="15.75" customHeight="1">
      <c r="B378" s="489"/>
      <c r="C378" s="313"/>
      <c r="D378" s="313"/>
      <c r="E378" s="313"/>
      <c r="F378" s="313"/>
      <c r="H378" s="209"/>
      <c r="I378" s="199"/>
      <c r="J378" s="195"/>
      <c r="K378" s="195"/>
    </row>
    <row r="379" spans="1:11" s="155" customFormat="1" ht="15.75" customHeight="1">
      <c r="B379" s="489"/>
      <c r="C379" s="313"/>
      <c r="D379" s="313"/>
      <c r="E379" s="313"/>
      <c r="F379" s="313"/>
      <c r="G379" s="195"/>
      <c r="H379" s="209"/>
      <c r="I379" s="199"/>
      <c r="J379" s="195"/>
      <c r="K379" s="195"/>
    </row>
    <row r="380" spans="1:11" s="155" customFormat="1" ht="15.75" customHeight="1">
      <c r="B380" s="490"/>
      <c r="C380" s="314"/>
      <c r="D380" s="314"/>
      <c r="E380" s="314"/>
      <c r="F380" s="314"/>
      <c r="G380" s="195"/>
      <c r="H380" s="209"/>
      <c r="I380" s="199"/>
      <c r="J380" s="195"/>
      <c r="K380" s="195"/>
    </row>
    <row r="381" spans="1:11" s="155" customFormat="1" ht="15.75" customHeight="1">
      <c r="B381" s="491"/>
      <c r="C381" s="182"/>
      <c r="D381" s="182"/>
      <c r="E381" s="182"/>
      <c r="F381" s="182"/>
      <c r="G381" s="27"/>
      <c r="H381" s="245"/>
      <c r="I381" s="199"/>
      <c r="J381" s="27"/>
      <c r="K381" s="27"/>
    </row>
    <row r="382" spans="1:11" s="155" customFormat="1" ht="15.75" customHeight="1">
      <c r="B382" s="362" t="s">
        <v>233</v>
      </c>
      <c r="C382" s="182"/>
      <c r="D382" s="182"/>
      <c r="E382" s="182"/>
      <c r="F382" s="182"/>
      <c r="G382" s="27"/>
      <c r="H382" s="245"/>
      <c r="I382" s="199"/>
      <c r="J382" s="27"/>
      <c r="K382" s="27"/>
    </row>
    <row r="383" spans="1:11" s="155" customFormat="1" ht="46.5" customHeight="1">
      <c r="B383" s="491"/>
      <c r="C383" s="401" t="s">
        <v>304</v>
      </c>
      <c r="D383" s="402" t="s">
        <v>234</v>
      </c>
      <c r="E383" s="182"/>
      <c r="F383" s="182"/>
      <c r="G383" s="27"/>
      <c r="H383" s="245"/>
      <c r="I383" s="199"/>
      <c r="J383" s="27"/>
      <c r="K383" s="27"/>
    </row>
    <row r="384" spans="1:11" s="155" customFormat="1" ht="15.75" customHeight="1">
      <c r="B384" s="232">
        <v>2007</v>
      </c>
      <c r="C384" s="461">
        <v>3183.3</v>
      </c>
      <c r="D384" s="242">
        <v>1198703</v>
      </c>
      <c r="E384" s="182"/>
      <c r="F384" s="182"/>
      <c r="G384" s="27"/>
      <c r="H384" s="245"/>
      <c r="I384" s="199"/>
      <c r="J384" s="27"/>
      <c r="K384" s="27"/>
    </row>
    <row r="385" spans="1:14" s="155" customFormat="1" ht="15.75" customHeight="1">
      <c r="B385" s="232">
        <v>2008</v>
      </c>
      <c r="C385" s="461">
        <v>3154.05</v>
      </c>
      <c r="D385" s="242">
        <v>1209825</v>
      </c>
      <c r="E385" s="182"/>
      <c r="F385" s="182"/>
      <c r="G385" s="27"/>
      <c r="H385" s="245"/>
      <c r="I385" s="199"/>
      <c r="J385" s="27"/>
      <c r="K385" s="27"/>
    </row>
    <row r="386" spans="1:14" s="155" customFormat="1" ht="15.75" customHeight="1">
      <c r="B386" s="232">
        <v>2009</v>
      </c>
      <c r="C386" s="461">
        <v>3125.03</v>
      </c>
      <c r="D386" s="242">
        <v>1221062</v>
      </c>
      <c r="E386" s="182"/>
      <c r="F386" s="182"/>
      <c r="G386" s="27"/>
      <c r="H386" s="245"/>
      <c r="I386" s="199"/>
      <c r="J386" s="27"/>
      <c r="K386" s="27"/>
    </row>
    <row r="387" spans="1:14" s="155" customFormat="1" ht="15.75" customHeight="1">
      <c r="B387" s="232">
        <v>2010</v>
      </c>
      <c r="C387" s="461">
        <v>3094.92</v>
      </c>
      <c r="D387" s="242">
        <v>1232939</v>
      </c>
      <c r="E387" s="182"/>
      <c r="F387" s="182"/>
      <c r="G387" s="27"/>
      <c r="H387" s="245"/>
      <c r="I387" s="199"/>
      <c r="J387" s="27"/>
      <c r="K387" s="27"/>
    </row>
    <row r="388" spans="1:14" s="155" customFormat="1" ht="15.75" customHeight="1">
      <c r="B388" s="232">
        <v>2011</v>
      </c>
      <c r="C388" s="175">
        <v>3063.3870489943665</v>
      </c>
      <c r="D388" s="242">
        <v>1242413</v>
      </c>
      <c r="E388" s="182"/>
      <c r="F388" s="182"/>
      <c r="G388" s="27"/>
      <c r="H388" s="245"/>
      <c r="I388" s="199"/>
      <c r="J388" s="27"/>
      <c r="K388" s="27"/>
    </row>
    <row r="389" spans="1:14" s="155" customFormat="1" ht="15.75" customHeight="1">
      <c r="B389" s="491"/>
      <c r="C389" s="182"/>
      <c r="D389" s="182"/>
      <c r="E389" s="182"/>
      <c r="F389" s="182"/>
      <c r="G389" s="27"/>
      <c r="H389" s="245"/>
      <c r="I389" s="199"/>
      <c r="J389" s="27"/>
      <c r="K389" s="27"/>
    </row>
    <row r="390" spans="1:14" s="155" customFormat="1" ht="15.75" customHeight="1">
      <c r="B390" s="491"/>
      <c r="C390" s="182"/>
      <c r="D390" s="182"/>
      <c r="E390" s="182"/>
      <c r="F390" s="182"/>
      <c r="G390" s="27"/>
      <c r="H390" s="245"/>
      <c r="I390" s="199"/>
      <c r="J390" s="27"/>
      <c r="K390" s="27"/>
    </row>
    <row r="391" spans="1:14" s="155" customFormat="1" ht="15.75" customHeight="1">
      <c r="B391" s="491"/>
      <c r="C391" s="182"/>
      <c r="D391" s="182"/>
      <c r="E391" s="182"/>
      <c r="F391" s="182"/>
      <c r="G391" s="27"/>
      <c r="H391" s="245"/>
      <c r="I391" s="199"/>
      <c r="J391" s="27"/>
      <c r="K391" s="27"/>
    </row>
    <row r="392" spans="1:14" s="155" customFormat="1" ht="15.75" customHeight="1">
      <c r="B392" s="491"/>
      <c r="C392" s="182"/>
      <c r="D392" s="182"/>
      <c r="E392" s="182"/>
      <c r="F392" s="182"/>
      <c r="G392" s="27"/>
      <c r="H392" s="245"/>
      <c r="I392" s="199"/>
      <c r="J392" s="27"/>
      <c r="K392" s="27"/>
    </row>
    <row r="393" spans="1:14" s="155" customFormat="1" ht="15.75" customHeight="1">
      <c r="B393" s="491"/>
      <c r="C393" s="182"/>
      <c r="D393" s="182"/>
      <c r="E393" s="182"/>
      <c r="F393" s="182"/>
      <c r="G393" s="27"/>
      <c r="H393" s="245"/>
      <c r="I393" s="199"/>
      <c r="J393" s="27"/>
      <c r="K393" s="27"/>
    </row>
    <row r="394" spans="1:14" s="155" customFormat="1" ht="15.75" customHeight="1">
      <c r="B394" s="491"/>
      <c r="C394" s="182"/>
      <c r="D394" s="182"/>
      <c r="E394" s="182"/>
      <c r="F394" s="182"/>
      <c r="G394" s="27"/>
      <c r="H394" s="245"/>
      <c r="I394" s="199"/>
      <c r="J394" s="27"/>
      <c r="K394" s="27"/>
    </row>
    <row r="395" spans="1:14" s="155" customFormat="1" ht="15.75" customHeight="1">
      <c r="B395" s="491"/>
      <c r="C395" s="182"/>
      <c r="D395" s="182"/>
      <c r="E395" s="182"/>
      <c r="F395" s="182"/>
      <c r="G395" s="27"/>
      <c r="H395" s="245"/>
      <c r="I395" s="199"/>
      <c r="J395" s="27"/>
      <c r="K395" s="27"/>
    </row>
    <row r="396" spans="1:14" s="163" customFormat="1" ht="15.75" customHeight="1">
      <c r="A396" s="155"/>
      <c r="B396" s="492"/>
      <c r="K396" s="198"/>
      <c r="L396" s="198"/>
    </row>
    <row r="397" spans="1:14" s="177" customFormat="1" ht="15.75" customHeight="1">
      <c r="A397" s="155"/>
      <c r="B397" s="195"/>
      <c r="C397" s="195"/>
      <c r="D397" s="195"/>
      <c r="E397" s="195"/>
      <c r="F397" s="195"/>
      <c r="G397" s="195"/>
      <c r="H397" s="195"/>
      <c r="I397" s="195"/>
      <c r="J397" s="195"/>
      <c r="K397" s="195"/>
      <c r="L397" s="155"/>
      <c r="M397" s="155"/>
      <c r="N397" s="155"/>
    </row>
    <row r="398" spans="1:14" s="177" customFormat="1" ht="24.95" customHeight="1">
      <c r="A398" s="155">
        <v>2</v>
      </c>
      <c r="B398" s="255" t="s">
        <v>213</v>
      </c>
      <c r="C398" s="286"/>
      <c r="D398" s="286"/>
      <c r="E398" s="286"/>
      <c r="F398" s="287"/>
      <c r="G398" s="195"/>
      <c r="H398" s="195"/>
      <c r="I398" s="195"/>
      <c r="J398" s="195"/>
      <c r="K398" s="195"/>
      <c r="L398" s="155"/>
      <c r="M398" s="155"/>
      <c r="N398" s="155"/>
    </row>
    <row r="399" spans="1:14" s="177" customFormat="1" ht="15.75" customHeight="1">
      <c r="A399" s="155"/>
      <c r="B399" s="493"/>
      <c r="C399" s="195"/>
      <c r="D399" s="195"/>
      <c r="E399" s="195"/>
      <c r="F399" s="195"/>
      <c r="G399" s="195"/>
      <c r="H399" s="195"/>
      <c r="I399" s="195"/>
      <c r="J399" s="195"/>
      <c r="K399" s="195"/>
      <c r="L399" s="155"/>
      <c r="M399" s="155"/>
      <c r="N399" s="155"/>
    </row>
    <row r="400" spans="1:14" s="177" customFormat="1" ht="15.75" customHeight="1">
      <c r="A400" s="155"/>
      <c r="B400" s="130" t="s">
        <v>3</v>
      </c>
      <c r="C400" s="195"/>
      <c r="D400" s="195"/>
      <c r="E400" s="195"/>
      <c r="F400" s="195"/>
      <c r="G400" s="195"/>
      <c r="H400" s="195"/>
      <c r="I400" s="195"/>
      <c r="J400" s="195"/>
      <c r="K400" s="195"/>
      <c r="L400" s="155"/>
      <c r="M400" s="155"/>
      <c r="N400" s="155"/>
    </row>
    <row r="401" spans="1:15" s="177" customFormat="1" ht="38.25">
      <c r="A401" s="155"/>
      <c r="B401" s="494"/>
      <c r="C401" s="403" t="s">
        <v>305</v>
      </c>
      <c r="D401" s="402" t="s">
        <v>234</v>
      </c>
      <c r="E401" s="168"/>
      <c r="F401" s="168"/>
      <c r="G401" s="195"/>
      <c r="H401" s="195"/>
      <c r="I401" s="195"/>
      <c r="J401" s="195"/>
      <c r="K401" s="195"/>
      <c r="L401" s="155"/>
      <c r="M401" s="155"/>
      <c r="N401" s="155"/>
      <c r="O401" s="155"/>
    </row>
    <row r="402" spans="1:15" s="177" customFormat="1">
      <c r="A402" s="155"/>
      <c r="B402" s="232">
        <v>2007</v>
      </c>
      <c r="C402" s="176">
        <v>333</v>
      </c>
      <c r="D402" s="242">
        <v>1198703</v>
      </c>
      <c r="E402" s="292"/>
      <c r="F402" s="195"/>
      <c r="G402" s="195"/>
      <c r="H402" s="195"/>
      <c r="I402" s="195"/>
      <c r="J402" s="195"/>
      <c r="K402" s="195"/>
      <c r="L402" s="155"/>
      <c r="M402" s="155"/>
      <c r="N402" s="155"/>
      <c r="O402" s="155"/>
    </row>
    <row r="403" spans="1:15" s="177" customFormat="1">
      <c r="A403" s="155"/>
      <c r="B403" s="232">
        <v>2008</v>
      </c>
      <c r="C403" s="176">
        <v>333.39</v>
      </c>
      <c r="D403" s="242">
        <v>1209825</v>
      </c>
      <c r="E403" s="168"/>
      <c r="F403" s="195"/>
      <c r="G403" s="195"/>
      <c r="H403" s="195"/>
      <c r="I403" s="195"/>
      <c r="J403" s="195"/>
      <c r="K403" s="195"/>
      <c r="L403" s="155"/>
      <c r="M403" s="155"/>
      <c r="N403" s="155"/>
    </row>
    <row r="404" spans="1:15" s="177" customFormat="1">
      <c r="A404" s="155"/>
      <c r="B404" s="232">
        <v>2009</v>
      </c>
      <c r="C404" s="176">
        <v>330</v>
      </c>
      <c r="D404" s="242">
        <v>1221062</v>
      </c>
      <c r="E404" s="168"/>
      <c r="F404" s="195"/>
      <c r="G404" s="195"/>
      <c r="H404" s="195"/>
      <c r="I404" s="195"/>
      <c r="J404" s="195"/>
      <c r="K404" s="195"/>
      <c r="L404" s="155"/>
      <c r="M404" s="155"/>
      <c r="N404" s="155"/>
    </row>
    <row r="405" spans="1:15" s="177" customFormat="1">
      <c r="A405" s="155"/>
      <c r="B405" s="232">
        <v>2010</v>
      </c>
      <c r="C405" s="176">
        <v>332.5</v>
      </c>
      <c r="D405" s="242">
        <v>1232939</v>
      </c>
      <c r="E405" s="168"/>
      <c r="F405" s="195"/>
      <c r="G405" s="195"/>
      <c r="H405" s="195"/>
      <c r="I405" s="195"/>
      <c r="J405" s="195"/>
      <c r="K405" s="195"/>
      <c r="L405" s="155"/>
      <c r="M405" s="155"/>
      <c r="N405" s="155"/>
    </row>
    <row r="406" spans="1:15" s="177" customFormat="1">
      <c r="A406" s="155"/>
      <c r="B406" s="232">
        <v>2011</v>
      </c>
      <c r="C406" s="176">
        <v>329.12422840435346</v>
      </c>
      <c r="D406" s="242">
        <v>1242413</v>
      </c>
      <c r="E406" s="168"/>
      <c r="F406" s="195"/>
      <c r="G406" s="195"/>
      <c r="H406" s="195"/>
      <c r="I406" s="195"/>
      <c r="J406" s="195"/>
      <c r="K406" s="195"/>
      <c r="L406" s="155"/>
      <c r="M406" s="155"/>
      <c r="N406" s="155"/>
    </row>
    <row r="407" spans="1:15" s="177" customFormat="1">
      <c r="A407" s="155"/>
      <c r="B407" s="184"/>
      <c r="C407" s="168"/>
      <c r="D407" s="168"/>
      <c r="E407" s="168"/>
      <c r="F407" s="195"/>
      <c r="G407" s="195"/>
      <c r="H407" s="195"/>
      <c r="I407" s="195"/>
      <c r="J407" s="195"/>
      <c r="K407" s="195"/>
      <c r="L407" s="155"/>
      <c r="M407" s="155"/>
      <c r="N407" s="155"/>
    </row>
    <row r="408" spans="1:15" s="177" customFormat="1" ht="12.75" customHeight="1">
      <c r="A408" s="155"/>
      <c r="B408" s="489"/>
      <c r="C408" s="313"/>
      <c r="D408" s="313"/>
      <c r="E408" s="313"/>
      <c r="F408" s="195"/>
      <c r="G408" s="195"/>
      <c r="H408" s="195"/>
      <c r="I408" s="195"/>
      <c r="J408" s="195"/>
      <c r="K408" s="195"/>
      <c r="L408" s="155"/>
      <c r="M408" s="155"/>
      <c r="N408" s="155"/>
    </row>
    <row r="409" spans="1:15" s="177" customFormat="1">
      <c r="A409" s="155"/>
      <c r="B409" s="489"/>
      <c r="C409" s="313"/>
      <c r="D409" s="313"/>
      <c r="E409" s="313"/>
      <c r="F409" s="195"/>
      <c r="G409" s="195"/>
      <c r="H409" s="195"/>
      <c r="I409" s="195"/>
      <c r="J409" s="195"/>
      <c r="K409" s="195"/>
      <c r="L409" s="155"/>
      <c r="M409" s="155"/>
      <c r="N409" s="155"/>
    </row>
    <row r="410" spans="1:15" s="177" customFormat="1" ht="15" customHeight="1">
      <c r="A410" s="155"/>
      <c r="B410" s="490"/>
      <c r="C410" s="145"/>
      <c r="D410" s="145"/>
      <c r="E410" s="145"/>
      <c r="F410" s="195"/>
      <c r="G410" s="195"/>
      <c r="H410" s="195"/>
      <c r="I410" s="195"/>
      <c r="J410" s="195"/>
      <c r="K410" s="195"/>
      <c r="L410" s="155"/>
      <c r="M410" s="155"/>
      <c r="N410" s="155"/>
    </row>
    <row r="411" spans="1:15" s="177" customFormat="1" ht="15" customHeight="1">
      <c r="A411" s="155"/>
      <c r="B411" s="490"/>
      <c r="C411" s="168"/>
      <c r="D411" s="168"/>
      <c r="E411" s="168"/>
      <c r="F411" s="195"/>
      <c r="G411" s="195"/>
      <c r="H411" s="195"/>
      <c r="I411" s="195"/>
      <c r="J411" s="195"/>
      <c r="K411" s="195"/>
      <c r="L411" s="155"/>
      <c r="M411" s="155"/>
      <c r="N411" s="155"/>
    </row>
    <row r="412" spans="1:15" s="177" customFormat="1" ht="15" customHeight="1">
      <c r="A412" s="155"/>
      <c r="B412" s="490"/>
      <c r="C412" s="168"/>
      <c r="D412" s="168"/>
      <c r="E412" s="168"/>
      <c r="F412" s="195"/>
      <c r="G412" s="195"/>
      <c r="H412" s="195"/>
      <c r="I412" s="195"/>
      <c r="J412" s="195"/>
      <c r="K412" s="195"/>
      <c r="L412" s="155"/>
      <c r="M412" s="155"/>
      <c r="N412" s="155"/>
    </row>
    <row r="413" spans="1:15" s="177" customFormat="1" ht="15" customHeight="1">
      <c r="A413" s="155"/>
      <c r="B413" s="490"/>
      <c r="C413" s="168"/>
      <c r="D413" s="168"/>
      <c r="E413" s="168"/>
      <c r="F413" s="195"/>
      <c r="G413" s="195"/>
      <c r="H413" s="195"/>
      <c r="I413" s="195"/>
      <c r="J413" s="195"/>
      <c r="K413" s="195"/>
      <c r="L413" s="155"/>
      <c r="M413" s="155"/>
      <c r="N413" s="155"/>
    </row>
    <row r="414" spans="1:15" s="177" customFormat="1" ht="15" customHeight="1">
      <c r="A414" s="155"/>
      <c r="B414" s="490"/>
      <c r="C414" s="168"/>
      <c r="D414" s="168"/>
      <c r="E414" s="168"/>
      <c r="F414" s="195"/>
      <c r="G414" s="195"/>
      <c r="H414" s="195"/>
      <c r="I414" s="195"/>
      <c r="J414" s="195"/>
      <c r="K414" s="195"/>
      <c r="L414" s="155"/>
      <c r="M414" s="155"/>
      <c r="N414" s="155"/>
    </row>
    <row r="415" spans="1:15" s="177" customFormat="1" ht="15" customHeight="1">
      <c r="A415" s="155"/>
      <c r="B415" s="490"/>
      <c r="C415" s="168"/>
      <c r="D415" s="168"/>
      <c r="E415" s="168"/>
      <c r="F415" s="195"/>
      <c r="G415" s="195"/>
      <c r="H415" s="195"/>
      <c r="I415" s="195"/>
      <c r="J415" s="195"/>
      <c r="K415" s="195"/>
      <c r="L415" s="155"/>
      <c r="M415" s="155"/>
      <c r="N415" s="155"/>
    </row>
    <row r="416" spans="1:15" s="177" customFormat="1" ht="15" customHeight="1">
      <c r="A416" s="155"/>
      <c r="B416" s="490"/>
      <c r="C416" s="168"/>
      <c r="D416" s="168"/>
      <c r="E416" s="168"/>
      <c r="F416" s="195"/>
      <c r="G416" s="195"/>
      <c r="H416" s="195"/>
      <c r="I416" s="195"/>
      <c r="J416" s="195"/>
      <c r="K416" s="195"/>
      <c r="L416" s="155"/>
      <c r="M416" s="155"/>
      <c r="N416" s="155"/>
    </row>
    <row r="417" spans="1:14" s="163" customFormat="1" ht="15.75" customHeight="1">
      <c r="A417" s="155"/>
      <c r="B417" s="197"/>
      <c r="C417" s="198"/>
      <c r="D417" s="198"/>
      <c r="E417" s="198"/>
      <c r="F417" s="198"/>
      <c r="G417" s="198"/>
      <c r="H417" s="198"/>
      <c r="I417" s="198"/>
      <c r="J417" s="198"/>
      <c r="K417" s="198"/>
    </row>
    <row r="418" spans="1:14" s="177" customFormat="1" ht="15.75" customHeight="1">
      <c r="A418" s="155"/>
      <c r="B418" s="195"/>
      <c r="C418" s="195"/>
      <c r="D418" s="195"/>
      <c r="E418" s="195"/>
      <c r="F418" s="195"/>
      <c r="G418" s="195"/>
      <c r="H418" s="195"/>
      <c r="I418" s="195"/>
      <c r="J418" s="195"/>
      <c r="K418" s="195"/>
      <c r="L418" s="155"/>
      <c r="M418" s="155"/>
      <c r="N418" s="155"/>
    </row>
    <row r="419" spans="1:14" s="177" customFormat="1" ht="24.95" customHeight="1">
      <c r="A419" s="155">
        <v>1</v>
      </c>
      <c r="B419" s="255" t="s">
        <v>142</v>
      </c>
      <c r="C419" s="286"/>
      <c r="D419" s="289"/>
      <c r="E419" s="288"/>
      <c r="F419" s="195"/>
      <c r="G419" s="195"/>
      <c r="H419" s="195"/>
      <c r="I419" s="195"/>
      <c r="J419" s="195"/>
      <c r="K419" s="195"/>
      <c r="L419" s="155"/>
      <c r="M419" s="155"/>
      <c r="N419" s="155"/>
    </row>
    <row r="420" spans="1:14" s="177" customFormat="1" ht="15.75" customHeight="1">
      <c r="A420" s="155"/>
      <c r="B420" s="493"/>
      <c r="C420" s="195"/>
      <c r="D420" s="195"/>
      <c r="E420" s="195"/>
      <c r="F420" s="195"/>
      <c r="G420" s="195"/>
      <c r="H420" s="195"/>
      <c r="I420" s="195"/>
      <c r="J420" s="195"/>
      <c r="K420" s="195"/>
      <c r="L420" s="155"/>
      <c r="M420" s="155"/>
      <c r="N420" s="155"/>
    </row>
    <row r="421" spans="1:14" s="177" customFormat="1" ht="15.75" customHeight="1">
      <c r="A421" s="155"/>
      <c r="B421" s="130" t="s">
        <v>140</v>
      </c>
      <c r="C421" s="195"/>
      <c r="D421" s="195"/>
      <c r="E421" s="195"/>
      <c r="F421" s="195"/>
      <c r="G421" s="195"/>
      <c r="H421" s="195"/>
      <c r="I421" s="195"/>
      <c r="J421" s="195"/>
      <c r="K421" s="195"/>
      <c r="L421" s="155"/>
      <c r="M421" s="155"/>
      <c r="N421" s="155"/>
    </row>
    <row r="422" spans="1:14" s="177" customFormat="1" ht="15.75" customHeight="1">
      <c r="A422" s="155"/>
      <c r="B422" s="194"/>
      <c r="C422" s="130" t="s">
        <v>64</v>
      </c>
      <c r="D422" s="131" t="s">
        <v>17</v>
      </c>
      <c r="E422" s="132" t="s">
        <v>18</v>
      </c>
      <c r="F422" s="133" t="s">
        <v>19</v>
      </c>
      <c r="G422" s="195"/>
      <c r="H422" s="195"/>
      <c r="I422" s="195"/>
      <c r="J422" s="195"/>
      <c r="K422" s="195"/>
      <c r="L422" s="155"/>
      <c r="M422" s="155"/>
      <c r="N422" s="155"/>
    </row>
    <row r="423" spans="1:14" s="177" customFormat="1" ht="15.75" customHeight="1">
      <c r="A423" s="155"/>
      <c r="B423" s="232">
        <v>2007</v>
      </c>
      <c r="C423" s="204">
        <v>23</v>
      </c>
      <c r="D423" s="454">
        <v>0</v>
      </c>
      <c r="E423" s="455">
        <v>19</v>
      </c>
      <c r="F423" s="455">
        <v>22</v>
      </c>
      <c r="G423" s="195"/>
      <c r="H423" s="195"/>
      <c r="I423" s="195"/>
      <c r="J423" s="195"/>
      <c r="K423" s="195"/>
      <c r="L423" s="155"/>
      <c r="M423" s="155"/>
      <c r="N423" s="155"/>
    </row>
    <row r="424" spans="1:14" s="177" customFormat="1" ht="15.75" customHeight="1">
      <c r="A424" s="155"/>
      <c r="B424" s="232">
        <v>2008</v>
      </c>
      <c r="C424" s="204">
        <v>18</v>
      </c>
      <c r="D424" s="454">
        <v>0</v>
      </c>
      <c r="E424" s="455">
        <v>24</v>
      </c>
      <c r="F424" s="455">
        <v>22</v>
      </c>
      <c r="G424" s="195" t="s">
        <v>384</v>
      </c>
      <c r="H424" s="195"/>
      <c r="I424" s="195"/>
      <c r="J424" s="195"/>
      <c r="K424" s="195"/>
      <c r="L424" s="155"/>
      <c r="M424" s="155"/>
      <c r="N424" s="155"/>
    </row>
    <row r="425" spans="1:14" s="177" customFormat="1" ht="15.75" customHeight="1">
      <c r="A425" s="155"/>
      <c r="B425" s="232">
        <v>2009</v>
      </c>
      <c r="C425" s="204">
        <v>11</v>
      </c>
      <c r="D425" s="454">
        <v>0</v>
      </c>
      <c r="E425" s="455">
        <v>30</v>
      </c>
      <c r="F425" s="455">
        <v>23</v>
      </c>
      <c r="G425" s="195"/>
      <c r="H425" s="195"/>
      <c r="I425" s="195"/>
      <c r="J425" s="195"/>
      <c r="K425" s="195"/>
      <c r="L425" s="155"/>
      <c r="M425" s="155"/>
      <c r="N425" s="155"/>
    </row>
    <row r="426" spans="1:14" s="177" customFormat="1" ht="15.75" customHeight="1">
      <c r="A426" s="155"/>
      <c r="B426" s="232">
        <v>2010</v>
      </c>
      <c r="C426" s="204">
        <v>7</v>
      </c>
      <c r="D426" s="454">
        <v>0</v>
      </c>
      <c r="E426" s="455">
        <v>29</v>
      </c>
      <c r="F426" s="455">
        <v>28</v>
      </c>
      <c r="G426" s="195"/>
      <c r="H426" s="195"/>
      <c r="I426" s="195"/>
      <c r="J426" s="195"/>
      <c r="K426" s="195"/>
      <c r="L426" s="155"/>
      <c r="M426" s="155"/>
      <c r="N426" s="155"/>
    </row>
    <row r="427" spans="1:14" s="177" customFormat="1" ht="15.75" customHeight="1">
      <c r="A427" s="155"/>
      <c r="B427" s="194"/>
      <c r="C427" s="195"/>
      <c r="D427" s="195"/>
      <c r="E427" s="195"/>
      <c r="F427" s="195"/>
      <c r="G427" s="195"/>
      <c r="H427" s="195"/>
      <c r="I427" s="195"/>
      <c r="J427" s="195"/>
      <c r="K427" s="195"/>
      <c r="L427" s="155"/>
      <c r="M427" s="155"/>
      <c r="N427" s="155"/>
    </row>
    <row r="428" spans="1:14" s="177" customFormat="1" ht="15.75" customHeight="1">
      <c r="A428" s="155"/>
      <c r="B428" s="194"/>
      <c r="C428" s="195"/>
      <c r="D428" s="195"/>
      <c r="E428" s="195"/>
      <c r="F428" s="195"/>
      <c r="G428" s="195"/>
      <c r="H428" s="195"/>
      <c r="I428" s="195"/>
      <c r="J428" s="195"/>
      <c r="K428" s="195"/>
      <c r="L428" s="155"/>
      <c r="M428" s="155"/>
      <c r="N428" s="155"/>
    </row>
    <row r="429" spans="1:14" s="177" customFormat="1" ht="15.75" customHeight="1">
      <c r="A429" s="155"/>
      <c r="B429" s="194"/>
      <c r="C429" s="195"/>
      <c r="D429" s="195"/>
      <c r="E429" s="195"/>
      <c r="F429" s="195"/>
      <c r="G429" s="195"/>
      <c r="H429" s="195"/>
      <c r="I429" s="195"/>
      <c r="J429" s="195"/>
      <c r="K429" s="195"/>
      <c r="L429" s="155"/>
      <c r="M429" s="155"/>
      <c r="N429" s="155"/>
    </row>
    <row r="430" spans="1:14" s="163" customFormat="1" ht="15.75" customHeight="1">
      <c r="A430" s="155"/>
      <c r="B430" s="197"/>
      <c r="C430" s="198"/>
      <c r="D430" s="198"/>
      <c r="E430" s="198"/>
      <c r="F430" s="198"/>
      <c r="G430" s="198"/>
      <c r="H430" s="198"/>
      <c r="I430" s="198"/>
      <c r="J430" s="198"/>
      <c r="K430" s="198"/>
    </row>
    <row r="431" spans="1:14" s="177" customFormat="1" ht="18.75" customHeight="1">
      <c r="A431" s="155"/>
      <c r="B431" s="195"/>
      <c r="C431" s="195"/>
      <c r="E431" s="195"/>
      <c r="F431" s="195"/>
      <c r="G431" s="291"/>
      <c r="H431" s="195"/>
      <c r="I431" s="195"/>
      <c r="J431" s="195"/>
      <c r="K431" s="195"/>
      <c r="L431" s="155"/>
      <c r="M431" s="155"/>
      <c r="N431" s="155"/>
    </row>
    <row r="432" spans="1:14" s="177" customFormat="1" ht="24.95" customHeight="1">
      <c r="A432" s="155">
        <v>1</v>
      </c>
      <c r="B432" s="543" t="s">
        <v>278</v>
      </c>
      <c r="C432" s="544"/>
      <c r="D432" s="544"/>
      <c r="E432" s="544"/>
      <c r="F432" s="545"/>
      <c r="G432" s="195"/>
      <c r="H432" s="195"/>
      <c r="I432" s="195"/>
      <c r="J432" s="195"/>
      <c r="K432" s="195"/>
      <c r="L432" s="155"/>
      <c r="M432" s="155"/>
      <c r="N432" s="155"/>
    </row>
    <row r="433" spans="1:11" s="155" customFormat="1" ht="15.75" customHeight="1">
      <c r="B433" s="468"/>
      <c r="C433" s="195"/>
      <c r="E433" s="195"/>
      <c r="F433" s="195"/>
      <c r="G433" s="195"/>
      <c r="H433" s="195"/>
      <c r="I433" s="195"/>
      <c r="J433" s="195"/>
      <c r="K433" s="195"/>
    </row>
    <row r="434" spans="1:11" s="155" customFormat="1" ht="15.75" customHeight="1">
      <c r="B434" s="130" t="s">
        <v>141</v>
      </c>
      <c r="C434" s="195"/>
      <c r="D434" s="195"/>
      <c r="E434" s="195"/>
      <c r="F434" s="195"/>
      <c r="G434" s="195"/>
      <c r="H434" s="195"/>
      <c r="I434" s="195"/>
      <c r="J434" s="195"/>
      <c r="K434" s="195"/>
    </row>
    <row r="435" spans="1:11" s="155" customFormat="1" ht="15.75" customHeight="1">
      <c r="B435" s="194"/>
      <c r="C435" s="130" t="s">
        <v>64</v>
      </c>
      <c r="D435" s="131" t="s">
        <v>17</v>
      </c>
      <c r="E435" s="132" t="s">
        <v>18</v>
      </c>
      <c r="F435" s="133" t="s">
        <v>19</v>
      </c>
      <c r="G435" s="195"/>
      <c r="H435" s="195"/>
      <c r="I435" s="195"/>
      <c r="J435" s="195"/>
      <c r="K435" s="195"/>
    </row>
    <row r="436" spans="1:11" s="155" customFormat="1" ht="15.75" customHeight="1">
      <c r="B436" s="232">
        <v>2009</v>
      </c>
      <c r="C436" s="455">
        <v>33</v>
      </c>
      <c r="D436" s="455">
        <v>1</v>
      </c>
      <c r="E436" s="455">
        <v>11</v>
      </c>
      <c r="F436" s="455">
        <v>19</v>
      </c>
      <c r="G436" s="195" t="s">
        <v>384</v>
      </c>
      <c r="H436" s="195"/>
      <c r="I436" s="195"/>
      <c r="J436" s="195"/>
      <c r="K436" s="195"/>
    </row>
    <row r="437" spans="1:11" s="155" customFormat="1" ht="15.75" customHeight="1">
      <c r="B437" s="232">
        <v>2010</v>
      </c>
      <c r="C437" s="455">
        <v>28</v>
      </c>
      <c r="D437" s="455">
        <v>2</v>
      </c>
      <c r="E437" s="455">
        <v>9</v>
      </c>
      <c r="F437" s="455">
        <v>25</v>
      </c>
      <c r="G437" s="195"/>
      <c r="H437" s="195"/>
      <c r="I437" s="195"/>
      <c r="J437" s="195"/>
      <c r="K437" s="195"/>
    </row>
    <row r="438" spans="1:11" s="155" customFormat="1" ht="15.75" customHeight="1">
      <c r="B438" s="241"/>
      <c r="C438" s="195"/>
      <c r="E438" s="195"/>
      <c r="F438" s="195"/>
      <c r="G438" s="195"/>
      <c r="H438" s="195"/>
      <c r="I438" s="195"/>
      <c r="J438" s="195"/>
      <c r="K438" s="195"/>
    </row>
    <row r="439" spans="1:11" s="155" customFormat="1" ht="15.75" customHeight="1">
      <c r="B439" s="185"/>
      <c r="C439" s="195"/>
      <c r="E439" s="195"/>
      <c r="F439" s="195"/>
      <c r="G439" s="195"/>
      <c r="H439" s="195"/>
      <c r="I439" s="195"/>
      <c r="J439" s="195"/>
      <c r="K439" s="195"/>
    </row>
    <row r="440" spans="1:11" s="155" customFormat="1" ht="15.75" customHeight="1">
      <c r="B440" s="185"/>
      <c r="C440" s="195"/>
      <c r="E440" s="195"/>
      <c r="F440" s="195"/>
      <c r="G440" s="195"/>
      <c r="H440" s="195"/>
      <c r="I440" s="195"/>
      <c r="J440" s="195"/>
      <c r="K440" s="195"/>
    </row>
    <row r="441" spans="1:11" s="155" customFormat="1" ht="15.75" customHeight="1">
      <c r="B441" s="185"/>
      <c r="C441" s="195"/>
      <c r="E441" s="195"/>
      <c r="F441" s="195"/>
      <c r="G441" s="195"/>
      <c r="H441" s="195"/>
      <c r="I441" s="195"/>
      <c r="J441" s="195"/>
      <c r="K441" s="195"/>
    </row>
    <row r="442" spans="1:11" s="155" customFormat="1" ht="15.75" customHeight="1">
      <c r="B442" s="241"/>
      <c r="C442" s="195"/>
      <c r="E442" s="195"/>
      <c r="F442" s="195"/>
      <c r="G442" s="195"/>
      <c r="H442" s="195"/>
      <c r="I442" s="195"/>
      <c r="J442" s="195"/>
      <c r="K442" s="195"/>
    </row>
    <row r="443" spans="1:11" s="163" customFormat="1" ht="15.75" customHeight="1">
      <c r="A443" s="155"/>
      <c r="B443" s="234"/>
      <c r="C443" s="198"/>
      <c r="E443" s="198"/>
      <c r="F443" s="198"/>
      <c r="G443" s="198"/>
      <c r="H443" s="198"/>
      <c r="I443" s="198"/>
      <c r="J443" s="198"/>
      <c r="K443" s="198"/>
    </row>
    <row r="444" spans="1:11" s="155" customFormat="1" ht="15.75" customHeight="1">
      <c r="B444" s="245"/>
      <c r="C444" s="195"/>
      <c r="E444" s="195"/>
      <c r="F444" s="195"/>
      <c r="G444" s="195"/>
      <c r="H444" s="195"/>
      <c r="I444" s="195"/>
      <c r="J444" s="195"/>
      <c r="K444" s="195"/>
    </row>
    <row r="445" spans="1:11" s="155" customFormat="1" ht="24.95" customHeight="1">
      <c r="A445" s="155">
        <v>1</v>
      </c>
      <c r="B445" s="543" t="s">
        <v>279</v>
      </c>
      <c r="C445" s="544"/>
      <c r="D445" s="544"/>
      <c r="E445" s="545"/>
      <c r="F445" s="195"/>
      <c r="G445" s="195"/>
      <c r="H445" s="195"/>
      <c r="I445" s="195"/>
      <c r="J445" s="195"/>
      <c r="K445" s="195"/>
    </row>
    <row r="446" spans="1:11" s="155" customFormat="1" ht="15.75" customHeight="1">
      <c r="B446" s="468"/>
      <c r="C446" s="195"/>
      <c r="E446" s="195"/>
      <c r="F446" s="195"/>
      <c r="G446" s="195"/>
      <c r="H446" s="195"/>
      <c r="I446" s="195"/>
      <c r="J446" s="195"/>
      <c r="K446" s="195"/>
    </row>
    <row r="447" spans="1:11" s="155" customFormat="1" ht="15.75" customHeight="1">
      <c r="B447" s="241"/>
      <c r="C447" s="195"/>
      <c r="E447" s="195"/>
      <c r="F447" s="195"/>
      <c r="G447" s="195"/>
      <c r="H447" s="195"/>
      <c r="I447" s="195"/>
      <c r="J447" s="195"/>
      <c r="K447" s="195"/>
    </row>
    <row r="448" spans="1:11" s="155" customFormat="1" ht="15.75" customHeight="1">
      <c r="B448" s="130" t="s">
        <v>143</v>
      </c>
      <c r="C448" s="195"/>
      <c r="E448" s="195"/>
      <c r="F448" s="195"/>
      <c r="G448" s="195"/>
      <c r="H448" s="195"/>
      <c r="I448" s="195"/>
      <c r="J448" s="195"/>
      <c r="K448" s="195"/>
    </row>
    <row r="449" spans="1:14" s="155" customFormat="1" ht="15.75" customHeight="1">
      <c r="B449" s="494"/>
      <c r="C449" s="130" t="s">
        <v>64</v>
      </c>
      <c r="D449" s="131" t="s">
        <v>17</v>
      </c>
      <c r="E449" s="132" t="s">
        <v>18</v>
      </c>
      <c r="F449" s="133" t="s">
        <v>19</v>
      </c>
      <c r="G449" s="195"/>
      <c r="H449" s="195"/>
      <c r="I449" s="195"/>
      <c r="J449" s="195"/>
      <c r="K449" s="195"/>
    </row>
    <row r="450" spans="1:14" s="155" customFormat="1" ht="15.75" customHeight="1">
      <c r="B450" s="232">
        <v>2007</v>
      </c>
      <c r="C450" s="455">
        <v>23</v>
      </c>
      <c r="D450" s="455">
        <v>0</v>
      </c>
      <c r="E450" s="455">
        <v>27</v>
      </c>
      <c r="F450" s="455">
        <v>14</v>
      </c>
      <c r="G450" s="195"/>
      <c r="H450" s="195"/>
      <c r="I450" s="195"/>
      <c r="J450" s="195"/>
      <c r="K450" s="195"/>
    </row>
    <row r="451" spans="1:14" s="155" customFormat="1" ht="15.75" customHeight="1">
      <c r="B451" s="232">
        <v>2008</v>
      </c>
      <c r="C451" s="455">
        <v>18</v>
      </c>
      <c r="D451" s="455">
        <v>0</v>
      </c>
      <c r="E451" s="455">
        <v>30</v>
      </c>
      <c r="F451" s="455">
        <v>16</v>
      </c>
      <c r="G451" s="195" t="s">
        <v>384</v>
      </c>
      <c r="H451" s="195"/>
      <c r="I451" s="195"/>
      <c r="J451" s="195"/>
      <c r="K451" s="195"/>
    </row>
    <row r="452" spans="1:14" s="155" customFormat="1" ht="15.75" customHeight="1">
      <c r="B452" s="232">
        <v>2009</v>
      </c>
      <c r="C452" s="455">
        <v>11</v>
      </c>
      <c r="D452" s="455">
        <v>0</v>
      </c>
      <c r="E452" s="455">
        <v>37</v>
      </c>
      <c r="F452" s="455">
        <v>16</v>
      </c>
      <c r="G452" s="195"/>
      <c r="H452" s="195"/>
      <c r="I452" s="195"/>
      <c r="J452" s="195"/>
      <c r="K452" s="195"/>
    </row>
    <row r="453" spans="1:14" s="155" customFormat="1" ht="15.75" customHeight="1">
      <c r="B453" s="232">
        <v>2010</v>
      </c>
      <c r="C453" s="455">
        <v>7</v>
      </c>
      <c r="D453" s="455">
        <v>0</v>
      </c>
      <c r="E453" s="455">
        <v>34</v>
      </c>
      <c r="F453" s="455">
        <v>23</v>
      </c>
      <c r="G453" s="195"/>
      <c r="H453" s="195"/>
      <c r="I453" s="195"/>
      <c r="J453" s="195"/>
      <c r="K453" s="195"/>
    </row>
    <row r="454" spans="1:14" s="155" customFormat="1" ht="15.75" customHeight="1">
      <c r="B454" s="178"/>
      <c r="C454" s="300"/>
      <c r="D454" s="300"/>
      <c r="E454" s="300"/>
      <c r="F454" s="300"/>
      <c r="G454" s="195"/>
      <c r="H454" s="195"/>
      <c r="I454" s="195"/>
      <c r="J454" s="195"/>
      <c r="K454" s="195"/>
    </row>
    <row r="455" spans="1:14" s="155" customFormat="1" ht="15.75" customHeight="1">
      <c r="B455" s="185"/>
      <c r="C455" s="300"/>
      <c r="D455" s="300"/>
      <c r="E455" s="300"/>
      <c r="F455" s="300"/>
      <c r="G455" s="195"/>
      <c r="H455" s="195"/>
      <c r="I455" s="195"/>
      <c r="J455" s="195"/>
      <c r="K455" s="195"/>
    </row>
    <row r="456" spans="1:14" s="155" customFormat="1" ht="15.75" customHeight="1">
      <c r="B456" s="185"/>
      <c r="C456" s="300"/>
      <c r="D456" s="300"/>
      <c r="E456" s="300"/>
      <c r="F456" s="300"/>
      <c r="G456" s="195"/>
      <c r="H456" s="195"/>
      <c r="I456" s="195"/>
      <c r="J456" s="195"/>
      <c r="K456" s="195"/>
    </row>
    <row r="457" spans="1:14" s="155" customFormat="1" ht="15.75" customHeight="1">
      <c r="B457" s="185"/>
      <c r="C457" s="300"/>
      <c r="D457" s="300"/>
      <c r="E457" s="300"/>
      <c r="F457" s="300"/>
      <c r="G457" s="195"/>
      <c r="H457" s="195"/>
      <c r="I457" s="195"/>
      <c r="J457" s="195"/>
      <c r="K457" s="195"/>
    </row>
    <row r="458" spans="1:14" s="163" customFormat="1" ht="15.75" customHeight="1">
      <c r="A458" s="155"/>
      <c r="B458" s="197"/>
      <c r="C458" s="198"/>
      <c r="D458" s="198"/>
      <c r="E458" s="198"/>
      <c r="F458" s="198"/>
      <c r="G458" s="198"/>
      <c r="H458" s="198"/>
      <c r="I458" s="198"/>
      <c r="J458" s="198"/>
      <c r="K458" s="198"/>
    </row>
    <row r="459" spans="1:14" s="177" customFormat="1" ht="15.75" customHeight="1">
      <c r="A459" s="155"/>
      <c r="B459" s="195"/>
      <c r="C459" s="195"/>
      <c r="D459" s="195"/>
      <c r="E459" s="195"/>
      <c r="F459" s="195"/>
      <c r="G459" s="195"/>
      <c r="H459" s="195"/>
      <c r="I459" s="195"/>
      <c r="J459" s="195"/>
      <c r="K459" s="195"/>
      <c r="L459" s="155"/>
      <c r="M459" s="155"/>
      <c r="N459" s="155"/>
    </row>
    <row r="460" spans="1:14" s="177" customFormat="1" ht="24.95" customHeight="1">
      <c r="A460" s="155">
        <v>1</v>
      </c>
      <c r="B460" s="255" t="s">
        <v>63</v>
      </c>
      <c r="C460" s="286"/>
      <c r="D460" s="290"/>
      <c r="E460" s="289"/>
      <c r="F460" s="195"/>
      <c r="G460" s="195"/>
      <c r="H460" s="195"/>
      <c r="I460" s="195"/>
      <c r="J460" s="195"/>
      <c r="K460" s="195"/>
      <c r="L460" s="155"/>
      <c r="M460" s="155"/>
      <c r="N460" s="155"/>
    </row>
    <row r="461" spans="1:14" s="177" customFormat="1" ht="15.75" customHeight="1">
      <c r="A461" s="155"/>
      <c r="B461" s="493"/>
      <c r="C461" s="195"/>
      <c r="D461" s="195"/>
      <c r="E461" s="195"/>
      <c r="F461" s="195"/>
      <c r="G461" s="195"/>
      <c r="H461" s="195"/>
      <c r="I461" s="195"/>
      <c r="J461" s="195"/>
      <c r="K461" s="195"/>
      <c r="L461" s="155"/>
      <c r="M461" s="155"/>
      <c r="N461" s="155"/>
    </row>
    <row r="462" spans="1:14" s="177" customFormat="1" ht="15.75" customHeight="1">
      <c r="A462" s="155"/>
      <c r="B462" s="194"/>
      <c r="C462" s="130" t="s">
        <v>64</v>
      </c>
      <c r="D462" s="131" t="s">
        <v>17</v>
      </c>
      <c r="E462" s="132" t="s">
        <v>18</v>
      </c>
      <c r="F462" s="133" t="s">
        <v>19</v>
      </c>
      <c r="G462" s="195"/>
      <c r="H462" s="195"/>
      <c r="I462" s="195"/>
      <c r="J462" s="195"/>
      <c r="K462" s="195"/>
      <c r="L462" s="155"/>
      <c r="M462" s="155"/>
      <c r="N462" s="155"/>
    </row>
    <row r="463" spans="1:14" s="177" customFormat="1" ht="15.75" customHeight="1">
      <c r="A463" s="155"/>
      <c r="B463" s="232">
        <v>2007</v>
      </c>
      <c r="C463" s="455">
        <v>25</v>
      </c>
      <c r="D463" s="455">
        <v>0</v>
      </c>
      <c r="E463" s="455">
        <v>37</v>
      </c>
      <c r="F463" s="455">
        <v>2</v>
      </c>
      <c r="G463" s="195"/>
      <c r="H463" s="195"/>
      <c r="I463" s="195"/>
      <c r="J463" s="195"/>
      <c r="K463" s="195"/>
      <c r="L463" s="155"/>
      <c r="M463" s="155"/>
      <c r="N463" s="155"/>
    </row>
    <row r="464" spans="1:14" s="177" customFormat="1" ht="15.75" customHeight="1">
      <c r="A464" s="155"/>
      <c r="B464" s="232">
        <v>2008</v>
      </c>
      <c r="C464" s="455">
        <v>19</v>
      </c>
      <c r="D464" s="455">
        <v>0</v>
      </c>
      <c r="E464" s="455">
        <v>43</v>
      </c>
      <c r="F464" s="455">
        <v>2</v>
      </c>
      <c r="G464" s="195" t="s">
        <v>384</v>
      </c>
      <c r="H464" s="195"/>
      <c r="I464" s="195"/>
      <c r="J464" s="195"/>
      <c r="K464" s="195"/>
      <c r="L464" s="155"/>
      <c r="M464" s="155"/>
      <c r="N464" s="155"/>
    </row>
    <row r="465" spans="1:14" s="177" customFormat="1" ht="15.75" customHeight="1">
      <c r="A465" s="155"/>
      <c r="B465" s="232">
        <v>2009</v>
      </c>
      <c r="C465" s="455">
        <v>18</v>
      </c>
      <c r="D465" s="455">
        <v>1</v>
      </c>
      <c r="E465" s="455">
        <v>41</v>
      </c>
      <c r="F465" s="455">
        <v>4</v>
      </c>
      <c r="G465" s="195"/>
      <c r="H465" s="195"/>
      <c r="I465" s="195" t="s">
        <v>385</v>
      </c>
      <c r="J465" s="195"/>
      <c r="K465" s="195"/>
      <c r="L465" s="155"/>
      <c r="M465" s="155"/>
      <c r="N465" s="155"/>
    </row>
    <row r="466" spans="1:14" s="177" customFormat="1" ht="15.75" customHeight="1">
      <c r="A466" s="155"/>
      <c r="B466" s="232">
        <v>2010</v>
      </c>
      <c r="C466" s="455">
        <v>8</v>
      </c>
      <c r="D466" s="455">
        <v>2</v>
      </c>
      <c r="E466" s="455">
        <v>49</v>
      </c>
      <c r="F466" s="455">
        <v>5</v>
      </c>
      <c r="G466" s="195"/>
      <c r="H466" s="195"/>
      <c r="I466" s="195"/>
      <c r="J466" s="195"/>
      <c r="K466" s="195"/>
      <c r="L466" s="155"/>
      <c r="M466" s="155"/>
      <c r="N466" s="155"/>
    </row>
    <row r="467" spans="1:14" s="177" customFormat="1" ht="15.75" customHeight="1">
      <c r="A467" s="155"/>
      <c r="B467" s="194"/>
      <c r="C467" s="195"/>
      <c r="D467" s="195"/>
      <c r="E467" s="195"/>
      <c r="F467" s="195"/>
      <c r="G467" s="195"/>
      <c r="H467" s="195"/>
      <c r="I467" s="195"/>
      <c r="J467" s="195"/>
      <c r="K467" s="195"/>
      <c r="L467" s="155"/>
      <c r="M467" s="155"/>
      <c r="N467" s="155"/>
    </row>
    <row r="468" spans="1:14" s="177" customFormat="1" ht="15.75" customHeight="1">
      <c r="A468" s="155"/>
      <c r="B468" s="194"/>
      <c r="C468" s="195"/>
      <c r="D468" s="195"/>
      <c r="E468" s="195"/>
      <c r="F468" s="195"/>
      <c r="G468" s="195"/>
      <c r="H468" s="195"/>
      <c r="I468" s="195"/>
      <c r="J468" s="195"/>
      <c r="K468" s="195"/>
      <c r="L468" s="155"/>
      <c r="M468" s="155"/>
      <c r="N468" s="155"/>
    </row>
    <row r="469" spans="1:14" s="177" customFormat="1" ht="15.75" customHeight="1">
      <c r="A469" s="155"/>
      <c r="B469" s="194"/>
      <c r="C469" s="195"/>
      <c r="D469" s="195"/>
      <c r="E469" s="195"/>
      <c r="F469" s="195"/>
      <c r="G469" s="195"/>
      <c r="H469" s="195"/>
      <c r="I469" s="195"/>
      <c r="J469" s="195"/>
      <c r="K469" s="195"/>
      <c r="L469" s="155"/>
      <c r="M469" s="155"/>
      <c r="N469" s="155"/>
    </row>
    <row r="470" spans="1:14" s="177" customFormat="1" ht="15.75" customHeight="1">
      <c r="A470" s="155"/>
      <c r="B470" s="194"/>
      <c r="C470" s="195"/>
      <c r="D470" s="195"/>
      <c r="E470" s="195"/>
      <c r="F470" s="195"/>
      <c r="G470" s="195"/>
      <c r="H470" s="195"/>
      <c r="I470" s="195"/>
      <c r="J470" s="195"/>
      <c r="K470" s="195"/>
      <c r="L470" s="155"/>
      <c r="M470" s="155"/>
      <c r="N470" s="155"/>
    </row>
    <row r="471" spans="1:14" s="163" customFormat="1" ht="15.75" customHeight="1">
      <c r="A471" s="155"/>
      <c r="B471" s="197"/>
      <c r="C471" s="198"/>
      <c r="D471" s="198"/>
      <c r="E471" s="198"/>
      <c r="F471" s="198"/>
      <c r="G471" s="198"/>
      <c r="H471" s="198"/>
      <c r="I471" s="198"/>
      <c r="J471" s="198"/>
      <c r="K471" s="198"/>
    </row>
    <row r="472" spans="1:14" s="155" customFormat="1" ht="15.75" customHeight="1">
      <c r="B472" s="195"/>
      <c r="C472" s="195"/>
      <c r="D472" s="195"/>
      <c r="E472" s="195"/>
      <c r="F472" s="195"/>
      <c r="G472" s="195"/>
      <c r="H472" s="195"/>
      <c r="I472" s="195"/>
      <c r="J472" s="195"/>
      <c r="K472" s="195"/>
    </row>
    <row r="473" spans="1:14" s="155" customFormat="1" ht="24.95" customHeight="1">
      <c r="A473" s="155">
        <v>1</v>
      </c>
      <c r="B473" s="255" t="s">
        <v>145</v>
      </c>
      <c r="C473" s="255"/>
      <c r="D473" s="286"/>
      <c r="E473" s="286"/>
      <c r="F473" s="287"/>
      <c r="G473" s="209"/>
      <c r="H473" s="195"/>
      <c r="I473" s="195"/>
      <c r="J473" s="195"/>
      <c r="K473" s="195"/>
    </row>
    <row r="474" spans="1:14" s="155" customFormat="1" ht="15.75" customHeight="1">
      <c r="B474" s="493"/>
      <c r="C474" s="195"/>
      <c r="D474" s="195"/>
      <c r="E474" s="195"/>
      <c r="F474" s="195"/>
      <c r="G474" s="195"/>
      <c r="H474" s="195"/>
      <c r="I474" s="195"/>
    </row>
    <row r="475" spans="1:14" s="155" customFormat="1" ht="15.75" customHeight="1">
      <c r="B475" s="495"/>
      <c r="C475" s="371" t="s">
        <v>265</v>
      </c>
      <c r="D475" s="386"/>
      <c r="E475" s="389" t="s">
        <v>264</v>
      </c>
      <c r="F475" s="195"/>
      <c r="G475" s="195"/>
      <c r="H475" s="195"/>
      <c r="I475" s="195"/>
    </row>
    <row r="476" spans="1:14" s="155" customFormat="1" ht="15.75" customHeight="1">
      <c r="B476" s="194"/>
      <c r="C476" s="371" t="s">
        <v>263</v>
      </c>
      <c r="D476" s="387" t="s">
        <v>267</v>
      </c>
      <c r="E476" s="388" t="s">
        <v>266</v>
      </c>
      <c r="F476" s="195"/>
      <c r="G476" s="195"/>
      <c r="H476" s="195"/>
      <c r="I476" s="195"/>
    </row>
    <row r="477" spans="1:14" s="155" customFormat="1" ht="15.75" customHeight="1">
      <c r="B477" s="232">
        <v>2007</v>
      </c>
      <c r="C477" s="503">
        <v>14.89</v>
      </c>
      <c r="D477" s="390">
        <v>39</v>
      </c>
      <c r="E477" s="529">
        <v>0.38200000000000001</v>
      </c>
      <c r="F477" s="195"/>
      <c r="G477" s="195"/>
      <c r="H477" s="195"/>
      <c r="I477" s="195"/>
    </row>
    <row r="478" spans="1:14" s="155" customFormat="1" ht="15.75" customHeight="1">
      <c r="B478" s="232">
        <v>2008</v>
      </c>
      <c r="C478" s="503">
        <v>16.715</v>
      </c>
      <c r="D478" s="390">
        <v>39</v>
      </c>
      <c r="E478" s="529">
        <v>0.42820000000000003</v>
      </c>
      <c r="F478" s="195"/>
      <c r="G478" s="195"/>
      <c r="H478" s="195"/>
      <c r="I478" s="195"/>
    </row>
    <row r="479" spans="1:14" s="155" customFormat="1" ht="15.75" customHeight="1">
      <c r="B479" s="232">
        <v>2009</v>
      </c>
      <c r="C479" s="503">
        <f>F181</f>
        <v>16.600000000000001</v>
      </c>
      <c r="D479" s="390">
        <v>39</v>
      </c>
      <c r="E479" s="529">
        <v>0.42449999999999999</v>
      </c>
      <c r="F479" s="195"/>
      <c r="G479" s="195"/>
      <c r="H479" s="195"/>
      <c r="I479" s="195"/>
    </row>
    <row r="480" spans="1:14" s="155" customFormat="1" ht="15.75" customHeight="1">
      <c r="B480" s="232">
        <v>2010</v>
      </c>
      <c r="C480" s="503">
        <v>15.28</v>
      </c>
      <c r="D480" s="390">
        <v>39</v>
      </c>
      <c r="E480" s="529">
        <v>0.39200000000000002</v>
      </c>
      <c r="F480" s="195"/>
      <c r="G480" s="195"/>
      <c r="H480" s="195"/>
      <c r="I480" s="195"/>
    </row>
    <row r="481" spans="1:11" s="155" customFormat="1" ht="15.75" customHeight="1">
      <c r="B481" s="232">
        <v>2011</v>
      </c>
      <c r="C481" s="503">
        <f>F183</f>
        <v>15.547003203638202</v>
      </c>
      <c r="D481" s="390">
        <v>39</v>
      </c>
      <c r="E481" s="529">
        <v>0.39739999999999998</v>
      </c>
      <c r="F481" s="195"/>
      <c r="G481" s="195"/>
      <c r="H481" s="195"/>
      <c r="I481" s="195"/>
    </row>
    <row r="482" spans="1:11" s="155" customFormat="1" ht="15.75" customHeight="1">
      <c r="B482" s="496"/>
      <c r="C482" s="195"/>
      <c r="D482" s="195"/>
      <c r="E482" s="195"/>
      <c r="F482" s="195"/>
      <c r="I482" s="195"/>
      <c r="J482" s="195"/>
      <c r="K482" s="195"/>
    </row>
    <row r="483" spans="1:11" s="155" customFormat="1">
      <c r="B483" s="194"/>
      <c r="C483" s="195"/>
      <c r="D483" s="195"/>
      <c r="E483" s="195"/>
      <c r="F483" s="195"/>
      <c r="G483" s="195"/>
      <c r="H483" s="195"/>
      <c r="I483" s="195"/>
      <c r="J483" s="195"/>
      <c r="K483" s="195"/>
    </row>
    <row r="484" spans="1:11" s="163" customFormat="1" ht="15.75" customHeight="1">
      <c r="A484" s="155"/>
      <c r="B484" s="197"/>
      <c r="C484" s="198"/>
      <c r="D484" s="198"/>
      <c r="E484" s="198"/>
      <c r="F484" s="198"/>
      <c r="G484" s="198"/>
      <c r="H484" s="198"/>
      <c r="I484" s="198"/>
      <c r="J484" s="198"/>
      <c r="K484" s="198"/>
    </row>
    <row r="485" spans="1:11" s="155" customFormat="1" ht="15.75" customHeight="1">
      <c r="B485" s="195"/>
      <c r="C485" s="195"/>
      <c r="D485" s="195"/>
      <c r="E485" s="195"/>
      <c r="F485" s="195"/>
      <c r="G485" s="195"/>
      <c r="H485" s="195"/>
      <c r="I485" s="195"/>
      <c r="J485" s="195"/>
      <c r="K485" s="195"/>
    </row>
    <row r="486" spans="1:11" s="155" customFormat="1" ht="24.95" customHeight="1">
      <c r="A486" s="155">
        <v>1</v>
      </c>
      <c r="B486" s="255" t="s">
        <v>214</v>
      </c>
      <c r="C486" s="286"/>
      <c r="D486" s="286"/>
      <c r="E486" s="286"/>
      <c r="F486" s="287"/>
      <c r="G486" s="209"/>
      <c r="H486" s="195"/>
      <c r="I486" s="195"/>
      <c r="J486" s="195"/>
      <c r="K486" s="195"/>
    </row>
    <row r="487" spans="1:11" s="155" customFormat="1" ht="15.75" customHeight="1">
      <c r="B487" s="493"/>
      <c r="C487" s="195"/>
      <c r="D487" s="195"/>
      <c r="E487" s="195"/>
      <c r="F487" s="195"/>
      <c r="G487" s="195"/>
      <c r="H487" s="195"/>
      <c r="I487" s="195"/>
      <c r="J487" s="195"/>
      <c r="K487" s="195"/>
    </row>
    <row r="488" spans="1:11" s="155" customFormat="1" ht="15.75" customHeight="1">
      <c r="B488" s="495"/>
      <c r="C488" s="393" t="s">
        <v>265</v>
      </c>
      <c r="D488" s="391"/>
      <c r="E488" s="389" t="s">
        <v>268</v>
      </c>
      <c r="F488" s="195"/>
      <c r="G488" s="195"/>
      <c r="H488" s="195"/>
      <c r="I488" s="195"/>
    </row>
    <row r="489" spans="1:11" s="155" customFormat="1" ht="15.75" customHeight="1">
      <c r="B489" s="194"/>
      <c r="C489" s="394" t="s">
        <v>263</v>
      </c>
      <c r="D489" s="392" t="s">
        <v>277</v>
      </c>
      <c r="E489" s="388" t="s">
        <v>269</v>
      </c>
      <c r="F489" s="195"/>
      <c r="G489" s="195"/>
      <c r="H489" s="195"/>
      <c r="I489" s="195"/>
    </row>
    <row r="490" spans="1:11" s="155" customFormat="1" ht="15.75" customHeight="1">
      <c r="B490" s="232">
        <v>2007</v>
      </c>
      <c r="C490" s="503">
        <f>C477</f>
        <v>14.89</v>
      </c>
      <c r="D490" s="390">
        <v>121</v>
      </c>
      <c r="E490" s="529">
        <v>0.123</v>
      </c>
      <c r="F490" s="195"/>
      <c r="G490" s="195"/>
      <c r="H490" s="195"/>
      <c r="I490" s="195"/>
    </row>
    <row r="491" spans="1:11" s="155" customFormat="1" ht="15.75" customHeight="1">
      <c r="B491" s="232">
        <v>2008</v>
      </c>
      <c r="C491" s="503">
        <f>C478</f>
        <v>16.715</v>
      </c>
      <c r="D491" s="390">
        <v>121</v>
      </c>
      <c r="E491" s="529">
        <f>C491/D491</f>
        <v>0.13814049586776858</v>
      </c>
      <c r="F491" s="195"/>
      <c r="G491" s="195"/>
      <c r="H491" s="195"/>
      <c r="I491" s="195"/>
    </row>
    <row r="492" spans="1:11" s="155" customFormat="1" ht="15.75" customHeight="1">
      <c r="B492" s="232">
        <v>2009</v>
      </c>
      <c r="C492" s="503">
        <f>C479</f>
        <v>16.600000000000001</v>
      </c>
      <c r="D492" s="390">
        <v>121</v>
      </c>
      <c r="E492" s="529">
        <f>C492/D492</f>
        <v>0.13719008264462812</v>
      </c>
      <c r="F492" s="195"/>
      <c r="G492" s="195"/>
      <c r="H492" s="195"/>
      <c r="I492" s="195"/>
    </row>
    <row r="493" spans="1:11" s="155" customFormat="1" ht="15.75" customHeight="1">
      <c r="B493" s="232">
        <v>2010</v>
      </c>
      <c r="C493" s="503">
        <f>C480</f>
        <v>15.28</v>
      </c>
      <c r="D493" s="390">
        <v>121</v>
      </c>
      <c r="E493" s="529">
        <f>C493/D493</f>
        <v>0.1262809917355372</v>
      </c>
      <c r="F493" s="195"/>
      <c r="G493" s="195"/>
      <c r="H493" s="195"/>
      <c r="I493" s="195"/>
    </row>
    <row r="494" spans="1:11" s="155" customFormat="1" ht="15.75" customHeight="1">
      <c r="B494" s="232">
        <v>2011</v>
      </c>
      <c r="C494" s="503">
        <f>C481</f>
        <v>15.547003203638202</v>
      </c>
      <c r="D494" s="390">
        <v>121</v>
      </c>
      <c r="E494" s="529">
        <f>C494/D494</f>
        <v>0.12848762978213391</v>
      </c>
      <c r="F494" s="195"/>
      <c r="G494" s="195"/>
      <c r="H494" s="195"/>
      <c r="I494" s="195"/>
    </row>
    <row r="495" spans="1:11" s="155" customFormat="1">
      <c r="B495" s="497"/>
      <c r="C495" s="195"/>
      <c r="D495" s="195"/>
      <c r="E495" s="195"/>
      <c r="F495" s="195"/>
      <c r="G495" s="195"/>
      <c r="H495" s="195"/>
      <c r="I495" s="195"/>
      <c r="J495" s="195"/>
      <c r="K495" s="195"/>
    </row>
    <row r="496" spans="1:11" s="163" customFormat="1" ht="15.75" customHeight="1">
      <c r="A496" s="155"/>
      <c r="B496" s="197"/>
      <c r="C496" s="198"/>
      <c r="D496" s="198"/>
      <c r="E496" s="198"/>
      <c r="F496" s="198"/>
      <c r="G496" s="198"/>
      <c r="H496" s="198"/>
      <c r="I496" s="198"/>
      <c r="J496" s="198"/>
      <c r="K496" s="198"/>
    </row>
    <row r="497" spans="1:11" s="155" customFormat="1" ht="15.75" customHeight="1">
      <c r="B497" s="195"/>
      <c r="C497" s="195"/>
      <c r="D497" s="195"/>
      <c r="E497" s="195"/>
      <c r="F497" s="195"/>
      <c r="G497" s="195"/>
      <c r="H497" s="195"/>
      <c r="I497" s="195"/>
      <c r="J497" s="195"/>
      <c r="K497" s="195"/>
    </row>
    <row r="498" spans="1:11" s="155" customFormat="1" ht="24.95" customHeight="1">
      <c r="A498" s="155">
        <v>1</v>
      </c>
      <c r="B498" s="255" t="s">
        <v>215</v>
      </c>
      <c r="C498" s="286"/>
      <c r="D498" s="286"/>
      <c r="E498" s="286"/>
      <c r="F498" s="287"/>
      <c r="G498" s="209"/>
      <c r="H498" s="195"/>
      <c r="I498" s="195"/>
      <c r="J498" s="195"/>
      <c r="K498" s="195"/>
    </row>
    <row r="499" spans="1:11" s="155" customFormat="1" ht="15.75" customHeight="1">
      <c r="B499" s="493"/>
      <c r="C499" s="195"/>
      <c r="D499" s="195"/>
      <c r="E499" s="195"/>
      <c r="F499" s="195"/>
      <c r="G499" s="195"/>
    </row>
    <row r="500" spans="1:11" s="155" customFormat="1" ht="15.75" customHeight="1">
      <c r="B500" s="495"/>
      <c r="C500" s="381" t="s">
        <v>31</v>
      </c>
      <c r="D500" s="391"/>
      <c r="E500" s="389" t="s">
        <v>274</v>
      </c>
      <c r="F500" s="195"/>
      <c r="G500" s="195"/>
    </row>
    <row r="501" spans="1:11" s="155" customFormat="1" ht="15.75" customHeight="1">
      <c r="B501" s="194"/>
      <c r="C501" s="380" t="s">
        <v>272</v>
      </c>
      <c r="D501" s="392" t="s">
        <v>271</v>
      </c>
      <c r="E501" s="388" t="s">
        <v>270</v>
      </c>
      <c r="F501" s="195"/>
      <c r="G501" s="195"/>
    </row>
    <row r="502" spans="1:11" s="155" customFormat="1" ht="15.75" customHeight="1">
      <c r="B502" s="232">
        <v>2007</v>
      </c>
      <c r="C502" s="527">
        <v>11.38</v>
      </c>
      <c r="D502" s="390">
        <v>26</v>
      </c>
      <c r="E502" s="528">
        <v>0.438</v>
      </c>
      <c r="F502" s="195"/>
      <c r="G502" s="195"/>
    </row>
    <row r="503" spans="1:11" s="155" customFormat="1" ht="15.75" customHeight="1">
      <c r="B503" s="232">
        <v>2008</v>
      </c>
      <c r="C503" s="503">
        <f>D180</f>
        <v>12.6</v>
      </c>
      <c r="D503" s="390">
        <v>26</v>
      </c>
      <c r="E503" s="528">
        <f>C503/D503</f>
        <v>0.48461538461538461</v>
      </c>
      <c r="F503" s="195"/>
      <c r="G503" s="195"/>
    </row>
    <row r="504" spans="1:11" s="155" customFormat="1" ht="15.75" customHeight="1">
      <c r="B504" s="232">
        <v>2009</v>
      </c>
      <c r="C504" s="503">
        <f>D181</f>
        <v>12.2</v>
      </c>
      <c r="D504" s="390">
        <v>26</v>
      </c>
      <c r="E504" s="528">
        <v>0.4677</v>
      </c>
      <c r="F504" s="195"/>
      <c r="G504" s="195"/>
    </row>
    <row r="505" spans="1:11" s="155" customFormat="1" ht="15.75" customHeight="1">
      <c r="B505" s="232">
        <v>2010</v>
      </c>
      <c r="C505" s="527">
        <v>10.6</v>
      </c>
      <c r="D505" s="390">
        <v>26</v>
      </c>
      <c r="E505" s="528">
        <v>0.40805000000000002</v>
      </c>
      <c r="F505" s="195"/>
      <c r="G505" s="195"/>
    </row>
    <row r="506" spans="1:11" s="155" customFormat="1" ht="15.75" customHeight="1">
      <c r="B506" s="232">
        <v>2011</v>
      </c>
      <c r="C506" s="503">
        <f>D183</f>
        <v>10.533777422763938</v>
      </c>
      <c r="D506" s="390">
        <v>26</v>
      </c>
      <c r="E506" s="528">
        <f>C506/D506</f>
        <v>0.40514528549092071</v>
      </c>
      <c r="F506" s="195"/>
      <c r="G506" s="195"/>
    </row>
    <row r="507" spans="1:11" s="155" customFormat="1" ht="15.75" customHeight="1">
      <c r="B507" s="495"/>
      <c r="C507"/>
      <c r="D507"/>
      <c r="E507"/>
      <c r="F507" s="195"/>
      <c r="G507" s="195"/>
    </row>
    <row r="508" spans="1:11" s="163" customFormat="1">
      <c r="A508" s="155"/>
      <c r="B508" s="498"/>
      <c r="C508" s="428"/>
      <c r="D508" s="428"/>
      <c r="E508" s="428"/>
      <c r="F508" s="198"/>
      <c r="G508" s="198"/>
      <c r="H508" s="198"/>
      <c r="I508" s="198"/>
      <c r="J508" s="198"/>
      <c r="K508" s="198"/>
    </row>
    <row r="509" spans="1:11" s="155" customFormat="1" ht="15.75" customHeight="1">
      <c r="B509" s="195"/>
      <c r="C509" s="195"/>
      <c r="D509" s="195"/>
      <c r="E509" s="195"/>
      <c r="F509" s="195"/>
      <c r="G509" s="195"/>
      <c r="H509" s="195"/>
      <c r="I509" s="195"/>
      <c r="J509" s="195"/>
      <c r="K509" s="195"/>
    </row>
    <row r="510" spans="1:11" s="155" customFormat="1" ht="24.95" customHeight="1">
      <c r="A510" s="512">
        <v>1</v>
      </c>
      <c r="B510" s="255" t="s">
        <v>216</v>
      </c>
      <c r="C510" s="286"/>
      <c r="D510" s="286"/>
      <c r="E510" s="286"/>
      <c r="F510" s="287"/>
      <c r="G510" s="209"/>
      <c r="H510" s="195"/>
      <c r="I510" s="195"/>
      <c r="J510" s="195"/>
      <c r="K510" s="195"/>
    </row>
    <row r="511" spans="1:11" s="155" customFormat="1" ht="15.75" customHeight="1">
      <c r="B511" s="493"/>
      <c r="C511" s="195"/>
      <c r="D511" s="195"/>
      <c r="E511" s="195"/>
      <c r="F511" s="195"/>
      <c r="G511" s="195"/>
      <c r="H511" s="195"/>
      <c r="I511" s="195"/>
      <c r="J511" s="195"/>
      <c r="K511" s="195"/>
    </row>
    <row r="512" spans="1:11" s="155" customFormat="1" ht="15.75" customHeight="1">
      <c r="B512" s="495"/>
      <c r="C512" s="382" t="s">
        <v>32</v>
      </c>
      <c r="D512" s="395"/>
      <c r="E512" s="389" t="s">
        <v>273</v>
      </c>
      <c r="F512" s="195"/>
      <c r="G512" s="195"/>
      <c r="H512" s="195"/>
    </row>
    <row r="513" spans="1:11" s="155" customFormat="1" ht="33.75" customHeight="1">
      <c r="B513" s="194"/>
      <c r="C513" s="379" t="s">
        <v>29</v>
      </c>
      <c r="D513" s="396" t="s">
        <v>276</v>
      </c>
      <c r="E513" s="388" t="s">
        <v>275</v>
      </c>
      <c r="F513" s="195"/>
      <c r="G513" s="195"/>
      <c r="H513" s="195"/>
    </row>
    <row r="514" spans="1:11" s="155" customFormat="1" ht="15.75" customHeight="1">
      <c r="B514" s="232">
        <v>2007</v>
      </c>
      <c r="C514" s="503">
        <v>3.5110000000000001</v>
      </c>
      <c r="D514" s="390">
        <v>13</v>
      </c>
      <c r="E514" s="529">
        <f>C514/D514</f>
        <v>0.2700769230769231</v>
      </c>
      <c r="F514" s="195"/>
      <c r="G514" s="195"/>
      <c r="H514" s="195"/>
    </row>
    <row r="515" spans="1:11" s="155" customFormat="1" ht="15.75" customHeight="1">
      <c r="B515" s="232">
        <v>2008</v>
      </c>
      <c r="C515" s="503">
        <v>4.0780000000000003</v>
      </c>
      <c r="D515" s="390">
        <v>13</v>
      </c>
      <c r="E515" s="529">
        <v>0.31359999999999999</v>
      </c>
      <c r="F515" s="195"/>
      <c r="G515" s="195"/>
      <c r="H515" s="195"/>
    </row>
    <row r="516" spans="1:11" s="155" customFormat="1" ht="15.75" customHeight="1">
      <c r="B516" s="232">
        <v>2009</v>
      </c>
      <c r="C516" s="503">
        <v>4.3929999999999998</v>
      </c>
      <c r="D516" s="390">
        <v>13</v>
      </c>
      <c r="E516" s="529">
        <f>C516/D516</f>
        <v>0.33792307692307688</v>
      </c>
      <c r="F516" s="195"/>
      <c r="G516" s="195"/>
      <c r="H516" s="195"/>
    </row>
    <row r="517" spans="1:11" s="155" customFormat="1" ht="15.75" customHeight="1">
      <c r="B517" s="232">
        <v>2010</v>
      </c>
      <c r="C517" s="503">
        <v>4.6757999999999997</v>
      </c>
      <c r="D517" s="390">
        <v>13</v>
      </c>
      <c r="E517" s="529">
        <v>0.35966999999999999</v>
      </c>
      <c r="F517" s="195"/>
      <c r="G517" s="195"/>
      <c r="H517" s="195"/>
    </row>
    <row r="518" spans="1:11" s="155" customFormat="1" ht="15.75" customHeight="1">
      <c r="B518" s="232">
        <v>2011</v>
      </c>
      <c r="C518" s="503">
        <v>5.0129999999999999</v>
      </c>
      <c r="D518" s="390">
        <v>13</v>
      </c>
      <c r="E518" s="529">
        <f>C518/D518</f>
        <v>0.38561538461538458</v>
      </c>
      <c r="F518" s="195"/>
      <c r="G518" s="195"/>
      <c r="H518" s="195"/>
    </row>
    <row r="519" spans="1:11" s="155" customFormat="1" ht="15.75" customHeight="1">
      <c r="B519" s="495"/>
      <c r="C519"/>
      <c r="D519"/>
      <c r="E519"/>
      <c r="F519" s="195"/>
      <c r="G519" s="195"/>
      <c r="H519" s="195"/>
      <c r="I519" s="195"/>
      <c r="J519" s="195"/>
      <c r="K519" s="195"/>
    </row>
    <row r="520" spans="1:11" s="155" customFormat="1" ht="15.75" customHeight="1">
      <c r="B520" s="496"/>
      <c r="C520"/>
      <c r="D520"/>
      <c r="E520"/>
      <c r="F520" s="195"/>
      <c r="G520" s="195"/>
      <c r="H520" s="195"/>
      <c r="I520" s="195"/>
      <c r="J520" s="195"/>
      <c r="K520" s="195"/>
    </row>
    <row r="521" spans="1:11" s="155" customFormat="1" ht="15.75" customHeight="1">
      <c r="B521" s="194"/>
      <c r="C521" s="195"/>
      <c r="D521" s="195"/>
      <c r="E521" s="195"/>
      <c r="F521" s="195"/>
      <c r="G521" s="195"/>
      <c r="H521" s="195"/>
      <c r="I521" s="195"/>
      <c r="J521" s="195"/>
      <c r="K521" s="195"/>
    </row>
    <row r="522" spans="1:11" s="155" customFormat="1" ht="15.75" customHeight="1">
      <c r="B522" s="194"/>
      <c r="C522" s="195"/>
      <c r="D522" s="195"/>
      <c r="E522" s="195"/>
      <c r="F522" s="195"/>
      <c r="G522" s="195"/>
      <c r="H522" s="195"/>
      <c r="I522" s="195"/>
      <c r="J522" s="195"/>
      <c r="K522" s="195"/>
    </row>
    <row r="523" spans="1:11" s="155" customFormat="1" ht="15.75" customHeight="1">
      <c r="B523" s="194"/>
      <c r="C523" s="195"/>
      <c r="D523" s="195"/>
      <c r="E523" s="195"/>
      <c r="F523" s="195"/>
      <c r="G523" s="195"/>
      <c r="H523" s="195"/>
      <c r="I523" s="195"/>
      <c r="J523" s="195"/>
      <c r="K523" s="195"/>
    </row>
    <row r="524" spans="1:11" s="155" customFormat="1" ht="15.75" customHeight="1">
      <c r="B524" s="194"/>
      <c r="C524" s="195"/>
      <c r="D524" s="195"/>
      <c r="E524" s="195"/>
      <c r="F524" s="195"/>
      <c r="G524" s="195"/>
      <c r="H524" s="195"/>
      <c r="I524" s="195"/>
      <c r="J524" s="195"/>
      <c r="K524" s="195"/>
    </row>
    <row r="525" spans="1:11" s="155" customFormat="1" ht="15.75" customHeight="1">
      <c r="B525" s="194"/>
      <c r="C525" s="195"/>
      <c r="D525" s="195"/>
      <c r="E525" s="195"/>
      <c r="F525" s="195"/>
      <c r="G525" s="195"/>
      <c r="H525" s="195"/>
      <c r="I525" s="195"/>
      <c r="J525" s="195"/>
      <c r="K525" s="195"/>
    </row>
    <row r="526" spans="1:11" s="155" customFormat="1" ht="15.75" customHeight="1">
      <c r="B526" s="194"/>
      <c r="C526" s="195"/>
      <c r="D526" s="195"/>
      <c r="E526" s="195"/>
      <c r="F526" s="195"/>
      <c r="G526" s="195"/>
      <c r="H526" s="195"/>
      <c r="I526" s="195"/>
      <c r="J526" s="195"/>
      <c r="K526" s="195"/>
    </row>
    <row r="527" spans="1:11" s="155" customFormat="1" ht="15.75" customHeight="1">
      <c r="B527" s="194"/>
      <c r="C527" s="195"/>
      <c r="D527" s="195"/>
      <c r="E527" s="195"/>
      <c r="F527" s="195"/>
      <c r="G527" s="195"/>
      <c r="H527" s="195"/>
      <c r="I527" s="195"/>
      <c r="J527" s="195"/>
      <c r="K527" s="195"/>
    </row>
    <row r="528" spans="1:11" s="163" customFormat="1" ht="15.75" customHeight="1">
      <c r="A528" s="155"/>
      <c r="B528" s="197"/>
      <c r="C528" s="198"/>
      <c r="D528" s="198"/>
      <c r="E528" s="198"/>
      <c r="F528" s="198"/>
      <c r="G528" s="198"/>
      <c r="H528" s="198"/>
      <c r="I528" s="198"/>
      <c r="J528" s="198"/>
      <c r="K528" s="198"/>
    </row>
    <row r="529" spans="1:14" s="155" customFormat="1" ht="15.75" customHeight="1">
      <c r="B529" s="195"/>
      <c r="C529" s="195"/>
      <c r="D529" s="195"/>
      <c r="E529" s="195"/>
      <c r="F529" s="195"/>
      <c r="G529" s="195"/>
      <c r="H529" s="195"/>
      <c r="I529" s="195"/>
      <c r="J529" s="195"/>
      <c r="K529" s="195"/>
    </row>
    <row r="530" spans="1:14" s="177" customFormat="1" ht="24.95" customHeight="1">
      <c r="A530" s="155">
        <v>2</v>
      </c>
      <c r="B530" s="213" t="s">
        <v>147</v>
      </c>
      <c r="C530" s="277"/>
      <c r="D530" s="277"/>
      <c r="E530" s="277"/>
      <c r="F530" s="278"/>
      <c r="G530" s="195"/>
      <c r="H530" s="195"/>
      <c r="I530" s="195"/>
      <c r="J530" s="195"/>
      <c r="K530" s="195"/>
      <c r="L530" s="155"/>
      <c r="M530" s="155"/>
      <c r="N530" s="155"/>
    </row>
    <row r="531" spans="1:14" s="177" customFormat="1" ht="15.75" customHeight="1">
      <c r="A531" s="155"/>
      <c r="B531" s="488"/>
      <c r="C531" s="195"/>
      <c r="D531" s="195"/>
      <c r="E531" s="195"/>
      <c r="F531" s="195"/>
      <c r="G531" s="195"/>
      <c r="H531" s="195"/>
      <c r="I531" s="195"/>
      <c r="J531" s="195"/>
      <c r="K531" s="195"/>
      <c r="L531" s="155"/>
      <c r="M531" s="155"/>
      <c r="N531" s="155"/>
    </row>
    <row r="532" spans="1:14" s="177" customFormat="1" ht="15.75" customHeight="1">
      <c r="A532" s="155"/>
      <c r="B532" s="184"/>
      <c r="C532" s="195"/>
      <c r="D532" s="195"/>
      <c r="E532" s="195"/>
      <c r="F532" s="195"/>
      <c r="G532" s="195"/>
      <c r="H532" s="195"/>
      <c r="I532" s="195"/>
      <c r="J532" s="195"/>
      <c r="K532" s="195"/>
      <c r="L532" s="155"/>
      <c r="M532" s="155"/>
      <c r="N532" s="155"/>
    </row>
    <row r="533" spans="1:14" s="177" customFormat="1" ht="15.75" customHeight="1">
      <c r="A533" s="155"/>
      <c r="B533" s="130" t="s">
        <v>20</v>
      </c>
      <c r="E533" s="195"/>
      <c r="F533" s="195"/>
      <c r="G533" s="195"/>
      <c r="H533" s="195"/>
      <c r="I533" s="195"/>
      <c r="J533" s="195"/>
      <c r="K533" s="195"/>
      <c r="L533" s="155"/>
      <c r="M533" s="155"/>
      <c r="N533" s="155"/>
    </row>
    <row r="534" spans="1:14" s="177" customFormat="1" ht="15.75" customHeight="1">
      <c r="A534" s="155"/>
      <c r="B534" s="194"/>
      <c r="C534" s="144" t="s">
        <v>302</v>
      </c>
      <c r="D534" s="155"/>
      <c r="E534" s="195"/>
      <c r="F534" s="195"/>
      <c r="G534" s="195"/>
      <c r="H534" s="195"/>
      <c r="I534" s="195"/>
      <c r="J534" s="195"/>
      <c r="K534" s="195"/>
      <c r="L534" s="155"/>
      <c r="M534" s="155"/>
      <c r="N534" s="155"/>
    </row>
    <row r="535" spans="1:14" s="177" customFormat="1" ht="15.75" customHeight="1">
      <c r="A535" s="155"/>
      <c r="B535" s="232" t="s">
        <v>21</v>
      </c>
      <c r="C535" s="29">
        <v>2</v>
      </c>
      <c r="E535" s="195"/>
      <c r="F535" s="195"/>
      <c r="G535" s="195"/>
      <c r="H535" s="195"/>
      <c r="I535" s="195"/>
      <c r="J535" s="195"/>
      <c r="K535" s="195"/>
      <c r="L535" s="155"/>
      <c r="M535" s="155"/>
      <c r="N535" s="155"/>
    </row>
    <row r="536" spans="1:14" s="177" customFormat="1" ht="15.75" customHeight="1">
      <c r="A536" s="155"/>
      <c r="B536" s="232" t="s">
        <v>22</v>
      </c>
      <c r="C536" s="29">
        <v>2</v>
      </c>
      <c r="D536" s="195"/>
      <c r="E536" s="195"/>
      <c r="F536" s="195"/>
      <c r="G536" s="195"/>
      <c r="H536" s="195"/>
      <c r="I536" s="195"/>
      <c r="J536" s="195"/>
      <c r="K536" s="195"/>
      <c r="L536" s="155"/>
      <c r="M536" s="155"/>
      <c r="N536" s="155"/>
    </row>
    <row r="537" spans="1:14" s="177" customFormat="1" ht="15.75" customHeight="1">
      <c r="A537" s="155"/>
      <c r="B537" s="232" t="s">
        <v>148</v>
      </c>
      <c r="C537" s="29">
        <v>0</v>
      </c>
      <c r="D537" s="195"/>
      <c r="E537" s="195"/>
      <c r="F537" s="195"/>
      <c r="G537" s="195"/>
      <c r="H537" s="195"/>
      <c r="I537" s="195"/>
      <c r="J537" s="195"/>
      <c r="K537" s="195"/>
      <c r="L537" s="155"/>
      <c r="M537" s="155"/>
      <c r="N537" s="155"/>
    </row>
    <row r="538" spans="1:14" s="177" customFormat="1" ht="15.75" customHeight="1">
      <c r="A538" s="155"/>
      <c r="B538" s="194"/>
      <c r="C538" s="195"/>
      <c r="D538" s="195"/>
      <c r="E538" s="195"/>
      <c r="F538" s="195"/>
      <c r="G538" s="195"/>
      <c r="H538" s="195"/>
      <c r="I538" s="195"/>
      <c r="J538" s="195"/>
      <c r="K538" s="195"/>
      <c r="L538" s="155"/>
      <c r="M538" s="155"/>
      <c r="N538" s="155"/>
    </row>
    <row r="539" spans="1:14" s="177" customFormat="1" ht="15.75" customHeight="1">
      <c r="A539" s="155"/>
      <c r="B539" s="194"/>
      <c r="C539" s="195"/>
      <c r="D539" s="195"/>
      <c r="E539" s="195"/>
      <c r="F539" s="195"/>
      <c r="G539" s="195"/>
      <c r="H539" s="195"/>
      <c r="I539" s="195"/>
      <c r="J539" s="195"/>
      <c r="K539" s="195"/>
      <c r="L539" s="155"/>
      <c r="M539" s="155"/>
      <c r="N539" s="155"/>
    </row>
    <row r="540" spans="1:14" s="177" customFormat="1" ht="15.75" customHeight="1">
      <c r="A540" s="155"/>
      <c r="B540" s="194"/>
      <c r="C540" s="195"/>
      <c r="D540" s="195"/>
      <c r="E540" s="195"/>
      <c r="F540" s="195"/>
      <c r="G540" s="195"/>
      <c r="H540" s="195"/>
      <c r="I540" s="195"/>
      <c r="J540" s="195"/>
      <c r="K540" s="195"/>
      <c r="L540" s="155"/>
      <c r="M540" s="155"/>
      <c r="N540" s="155"/>
    </row>
    <row r="541" spans="1:14" s="163" customFormat="1" ht="15.75" customHeight="1">
      <c r="A541" s="155"/>
      <c r="B541" s="197"/>
      <c r="C541" s="198"/>
      <c r="D541" s="198"/>
      <c r="E541" s="198"/>
      <c r="F541" s="198"/>
      <c r="G541" s="198"/>
      <c r="H541" s="198"/>
      <c r="I541" s="198"/>
      <c r="J541" s="198"/>
      <c r="K541" s="198"/>
    </row>
    <row r="542" spans="1:14" s="177" customFormat="1" ht="15.75" customHeight="1">
      <c r="A542" s="155"/>
      <c r="B542" s="190"/>
      <c r="C542" s="195"/>
      <c r="D542" s="195"/>
      <c r="E542" s="195"/>
      <c r="F542" s="195"/>
      <c r="G542" s="195"/>
      <c r="H542" s="195"/>
      <c r="I542" s="195"/>
      <c r="J542" s="195"/>
      <c r="K542" s="195"/>
      <c r="L542" s="155"/>
      <c r="M542" s="155"/>
      <c r="N542" s="155"/>
    </row>
    <row r="543" spans="1:14" s="177" customFormat="1" ht="24.95" customHeight="1">
      <c r="A543" s="155">
        <v>2</v>
      </c>
      <c r="B543" s="255" t="s">
        <v>149</v>
      </c>
      <c r="C543" s="286"/>
      <c r="D543" s="286"/>
      <c r="E543" s="286"/>
      <c r="F543" s="286"/>
      <c r="G543" s="287"/>
      <c r="H543" s="195"/>
      <c r="I543" s="195"/>
      <c r="J543" s="195"/>
      <c r="K543" s="195"/>
      <c r="L543" s="155"/>
      <c r="M543" s="155"/>
      <c r="N543" s="155"/>
    </row>
    <row r="544" spans="1:14" s="177" customFormat="1" ht="15.75" customHeight="1">
      <c r="A544" s="155"/>
      <c r="B544" s="194"/>
      <c r="C544" s="195"/>
      <c r="D544" s="195"/>
      <c r="E544" s="195"/>
      <c r="F544" s="195"/>
      <c r="G544" s="195"/>
      <c r="H544" s="195"/>
      <c r="I544" s="195"/>
      <c r="J544" s="195"/>
      <c r="K544" s="195"/>
      <c r="L544" s="155"/>
      <c r="M544" s="155"/>
      <c r="N544" s="155"/>
    </row>
    <row r="545" spans="1:14" s="177" customFormat="1" ht="15.75" customHeight="1">
      <c r="A545" s="155"/>
      <c r="B545" s="192" t="s">
        <v>5</v>
      </c>
      <c r="C545" s="195"/>
      <c r="D545" s="195"/>
      <c r="E545" s="195"/>
      <c r="F545" s="195"/>
      <c r="G545" s="195"/>
      <c r="H545" s="195"/>
      <c r="I545" s="195"/>
      <c r="J545" s="195"/>
      <c r="K545" s="195"/>
      <c r="L545" s="155"/>
      <c r="M545" s="155"/>
      <c r="N545" s="155"/>
    </row>
    <row r="546" spans="1:14" s="177" customFormat="1" ht="15.75" customHeight="1">
      <c r="A546" s="155"/>
      <c r="B546" s="181"/>
      <c r="C546" s="30" t="s">
        <v>303</v>
      </c>
      <c r="D546" s="147"/>
      <c r="E546" s="147"/>
      <c r="F546" s="147"/>
      <c r="G546" s="195"/>
      <c r="H546" s="195"/>
      <c r="I546" s="195"/>
      <c r="J546" s="195"/>
      <c r="K546" s="195"/>
      <c r="L546" s="155"/>
      <c r="M546" s="155"/>
      <c r="N546" s="155"/>
    </row>
    <row r="547" spans="1:14" s="177" customFormat="1" ht="15.75" customHeight="1">
      <c r="A547" s="155"/>
      <c r="B547" s="232">
        <v>2007</v>
      </c>
      <c r="C547" s="175">
        <v>2</v>
      </c>
      <c r="G547" s="195"/>
      <c r="H547" s="195"/>
      <c r="I547" s="195"/>
      <c r="J547" s="195"/>
      <c r="K547" s="195"/>
      <c r="L547" s="155"/>
      <c r="M547" s="155"/>
      <c r="N547" s="155"/>
    </row>
    <row r="548" spans="1:14" s="177" customFormat="1" ht="15.75" customHeight="1">
      <c r="A548" s="155"/>
      <c r="B548" s="232">
        <v>2008</v>
      </c>
      <c r="C548" s="175">
        <v>0</v>
      </c>
      <c r="D548" s="195"/>
      <c r="E548" s="195"/>
      <c r="F548" s="195"/>
      <c r="G548" s="195"/>
      <c r="H548" s="195"/>
      <c r="I548" s="195"/>
      <c r="J548" s="195"/>
      <c r="K548" s="195"/>
      <c r="L548" s="155"/>
      <c r="M548" s="155"/>
      <c r="N548" s="155"/>
    </row>
    <row r="549" spans="1:14" s="177" customFormat="1" ht="15.75" customHeight="1">
      <c r="A549" s="155"/>
      <c r="B549" s="232">
        <v>2009</v>
      </c>
      <c r="C549" s="175">
        <v>0</v>
      </c>
      <c r="D549" s="195"/>
      <c r="E549" s="195"/>
      <c r="F549" s="195"/>
      <c r="G549" s="195"/>
      <c r="H549" s="195"/>
      <c r="I549" s="195"/>
      <c r="J549" s="195"/>
      <c r="K549" s="195"/>
      <c r="L549" s="155"/>
      <c r="M549" s="155"/>
      <c r="N549" s="155"/>
    </row>
    <row r="550" spans="1:14" s="177" customFormat="1" ht="15.75" customHeight="1">
      <c r="A550" s="155"/>
      <c r="B550" s="232">
        <v>2010</v>
      </c>
      <c r="C550" s="175">
        <v>2</v>
      </c>
      <c r="E550" s="195"/>
      <c r="F550" s="195"/>
      <c r="G550" s="195"/>
      <c r="H550" s="195"/>
      <c r="I550" s="195"/>
      <c r="J550" s="195"/>
      <c r="K550" s="195"/>
      <c r="L550" s="155"/>
      <c r="M550" s="155"/>
      <c r="N550" s="155"/>
    </row>
    <row r="551" spans="1:14" s="177" customFormat="1" ht="15.75" customHeight="1">
      <c r="A551" s="155"/>
      <c r="B551" s="232">
        <v>2011</v>
      </c>
      <c r="C551" s="175" t="s">
        <v>325</v>
      </c>
      <c r="D551" s="195"/>
      <c r="E551" s="195"/>
      <c r="F551" s="195"/>
      <c r="G551" s="195"/>
      <c r="H551" s="195"/>
      <c r="I551" s="195"/>
      <c r="J551" s="195"/>
      <c r="K551" s="195"/>
      <c r="L551" s="155"/>
      <c r="M551" s="155"/>
      <c r="N551" s="155"/>
    </row>
    <row r="552" spans="1:14" s="177" customFormat="1" ht="15.75" customHeight="1">
      <c r="A552" s="155"/>
      <c r="B552" s="194"/>
      <c r="C552" s="195"/>
      <c r="D552" s="195"/>
      <c r="E552" s="195"/>
      <c r="F552" s="195"/>
      <c r="G552" s="195"/>
      <c r="H552" s="195"/>
      <c r="I552" s="195"/>
      <c r="J552" s="195"/>
      <c r="K552" s="195"/>
      <c r="L552" s="155"/>
      <c r="M552" s="155"/>
      <c r="N552" s="155"/>
    </row>
    <row r="553" spans="1:14" s="177" customFormat="1" ht="15.75" customHeight="1">
      <c r="A553" s="155"/>
      <c r="B553" s="194"/>
      <c r="C553" s="195"/>
      <c r="D553" s="195"/>
      <c r="E553" s="195"/>
      <c r="F553" s="195"/>
      <c r="G553" s="195"/>
      <c r="H553" s="195"/>
      <c r="I553" s="195"/>
      <c r="J553" s="195"/>
      <c r="K553" s="195"/>
      <c r="L553" s="155"/>
      <c r="M553" s="155"/>
      <c r="N553" s="155"/>
    </row>
    <row r="554" spans="1:14" s="177" customFormat="1" ht="15.75" customHeight="1">
      <c r="A554" s="155"/>
      <c r="B554" s="194"/>
      <c r="C554" s="195"/>
      <c r="D554" s="195"/>
      <c r="E554" s="195"/>
      <c r="F554" s="195"/>
      <c r="G554" s="195"/>
      <c r="H554" s="195"/>
      <c r="I554" s="195"/>
      <c r="J554" s="195"/>
      <c r="K554" s="195"/>
      <c r="L554" s="155"/>
      <c r="M554" s="155"/>
      <c r="N554" s="155"/>
    </row>
    <row r="555" spans="1:14" s="177" customFormat="1" ht="15.75" customHeight="1">
      <c r="A555" s="155"/>
      <c r="B555" s="194"/>
      <c r="C555" s="195"/>
      <c r="D555" s="195"/>
      <c r="E555" s="195"/>
      <c r="F555" s="195"/>
      <c r="G555" s="195"/>
      <c r="H555" s="195"/>
      <c r="I555" s="195"/>
      <c r="J555" s="195"/>
      <c r="K555" s="195"/>
      <c r="L555" s="155"/>
      <c r="M555" s="155"/>
      <c r="N555" s="155"/>
    </row>
    <row r="556" spans="1:14" s="163" customFormat="1" ht="15.75" customHeight="1">
      <c r="A556" s="155"/>
      <c r="B556" s="197"/>
      <c r="C556" s="198"/>
      <c r="D556" s="198"/>
      <c r="E556" s="198"/>
      <c r="F556" s="198"/>
      <c r="G556" s="198"/>
      <c r="H556" s="198"/>
      <c r="I556" s="198"/>
      <c r="J556" s="198"/>
      <c r="K556" s="198"/>
    </row>
    <row r="557" spans="1:14" s="177" customFormat="1" ht="15.75" customHeight="1">
      <c r="A557" s="155"/>
      <c r="B557" s="277"/>
      <c r="C557" s="195"/>
      <c r="D557" s="195"/>
      <c r="E557" s="195"/>
      <c r="F557" s="195"/>
      <c r="G557" s="195"/>
      <c r="H557" s="195"/>
      <c r="I557" s="195"/>
      <c r="J557" s="195"/>
      <c r="K557" s="195"/>
      <c r="L557" s="155"/>
      <c r="M557" s="155"/>
      <c r="N557" s="155"/>
    </row>
    <row r="558" spans="1:14" s="177" customFormat="1" ht="24.95" customHeight="1">
      <c r="A558" s="155">
        <v>1</v>
      </c>
      <c r="B558" s="213" t="s">
        <v>238</v>
      </c>
      <c r="C558" s="277"/>
      <c r="D558" s="277"/>
      <c r="E558" s="277"/>
      <c r="F558" s="277"/>
      <c r="G558" s="278"/>
      <c r="H558" s="195"/>
      <c r="I558" s="195"/>
      <c r="J558" s="195"/>
      <c r="K558" s="195"/>
      <c r="L558" s="155"/>
      <c r="M558" s="155"/>
      <c r="N558" s="155"/>
    </row>
    <row r="559" spans="1:14" s="177" customFormat="1" ht="15.75" customHeight="1">
      <c r="A559" s="155"/>
      <c r="B559" s="194"/>
      <c r="C559" s="195"/>
      <c r="D559" s="195"/>
      <c r="E559" s="195"/>
      <c r="F559" s="195"/>
      <c r="G559" s="195"/>
      <c r="H559" s="195"/>
      <c r="I559" s="195"/>
      <c r="J559" s="195"/>
      <c r="K559" s="195"/>
      <c r="L559" s="155"/>
      <c r="M559" s="155"/>
      <c r="N559" s="155"/>
    </row>
    <row r="560" spans="1:14" s="177" customFormat="1" ht="15.75" customHeight="1">
      <c r="A560" s="155"/>
      <c r="B560" s="192" t="s">
        <v>239</v>
      </c>
      <c r="C560" s="195"/>
      <c r="D560" s="195"/>
      <c r="E560" s="195"/>
      <c r="F560" s="195"/>
      <c r="G560" s="195"/>
      <c r="H560" s="195"/>
      <c r="I560" s="195"/>
      <c r="J560" s="195"/>
      <c r="K560" s="195"/>
      <c r="L560" s="155"/>
      <c r="M560" s="155"/>
      <c r="N560" s="155"/>
    </row>
    <row r="561" spans="1:14" s="177" customFormat="1" ht="15.75" customHeight="1">
      <c r="A561" s="155"/>
      <c r="B561" s="181"/>
      <c r="C561" s="30" t="s">
        <v>240</v>
      </c>
      <c r="D561" s="195"/>
      <c r="E561" s="195"/>
      <c r="F561" s="195"/>
      <c r="G561" s="195"/>
      <c r="H561" s="195"/>
      <c r="I561" s="195"/>
      <c r="J561" s="195"/>
      <c r="K561" s="195"/>
      <c r="L561" s="155"/>
      <c r="M561" s="155"/>
      <c r="N561" s="155"/>
    </row>
    <row r="562" spans="1:14" s="177" customFormat="1" ht="15.75" customHeight="1">
      <c r="A562" s="155"/>
      <c r="B562" s="232">
        <v>2008</v>
      </c>
      <c r="C562" s="329">
        <v>7</v>
      </c>
      <c r="D562" s="195"/>
      <c r="E562" s="195"/>
      <c r="F562" s="195"/>
      <c r="G562" s="195"/>
      <c r="H562" s="195"/>
      <c r="I562" s="195"/>
      <c r="J562" s="195"/>
      <c r="K562" s="195"/>
      <c r="L562" s="155"/>
      <c r="M562" s="155"/>
      <c r="N562" s="155"/>
    </row>
    <row r="563" spans="1:14" s="177" customFormat="1" ht="15.75" customHeight="1">
      <c r="A563" s="155"/>
      <c r="B563" s="232">
        <v>2009</v>
      </c>
      <c r="C563" s="329">
        <v>9</v>
      </c>
      <c r="D563" s="195"/>
      <c r="E563" s="195"/>
      <c r="F563" s="195"/>
      <c r="G563" s="195"/>
      <c r="H563" s="195"/>
      <c r="I563" s="195"/>
      <c r="J563" s="195"/>
      <c r="K563" s="195"/>
      <c r="L563" s="155"/>
      <c r="M563" s="155"/>
      <c r="N563" s="155"/>
    </row>
    <row r="564" spans="1:14" s="177" customFormat="1" ht="15.75" customHeight="1">
      <c r="A564" s="155"/>
      <c r="B564" s="232">
        <v>2010</v>
      </c>
      <c r="C564" s="329">
        <v>14</v>
      </c>
      <c r="D564" s="195"/>
      <c r="E564" s="195"/>
      <c r="F564" s="195"/>
      <c r="G564" s="195"/>
      <c r="H564" s="195"/>
      <c r="I564" s="195"/>
      <c r="J564" s="195"/>
      <c r="K564" s="195"/>
      <c r="L564" s="155"/>
      <c r="M564" s="155"/>
      <c r="N564" s="155"/>
    </row>
    <row r="565" spans="1:14" s="177" customFormat="1" ht="15.75" customHeight="1">
      <c r="A565" s="155"/>
      <c r="B565" s="232">
        <v>2011</v>
      </c>
      <c r="C565" s="329">
        <v>1</v>
      </c>
      <c r="D565" s="195"/>
      <c r="E565" s="195"/>
      <c r="F565" s="195"/>
      <c r="G565" s="195"/>
      <c r="H565" s="195"/>
      <c r="I565" s="195"/>
      <c r="J565" s="195"/>
      <c r="K565" s="195"/>
      <c r="L565" s="155"/>
      <c r="M565" s="155"/>
      <c r="N565" s="155"/>
    </row>
    <row r="566" spans="1:14" s="177" customFormat="1" ht="15.75" customHeight="1">
      <c r="A566" s="155"/>
      <c r="B566" s="194"/>
      <c r="C566" s="195"/>
      <c r="D566" s="195"/>
      <c r="E566" s="195"/>
      <c r="F566" s="195"/>
      <c r="G566" s="195"/>
      <c r="H566" s="195"/>
      <c r="I566" s="195"/>
      <c r="J566" s="195"/>
      <c r="K566" s="195"/>
      <c r="L566" s="155"/>
      <c r="M566" s="155"/>
      <c r="N566" s="155"/>
    </row>
    <row r="567" spans="1:14" s="177" customFormat="1" ht="15.75" customHeight="1">
      <c r="A567" s="155"/>
      <c r="B567" s="194"/>
      <c r="C567" s="195"/>
      <c r="D567" s="195"/>
      <c r="E567" s="195"/>
      <c r="F567" s="195"/>
      <c r="G567" s="195"/>
      <c r="H567" s="195"/>
      <c r="I567" s="195"/>
      <c r="J567" s="195"/>
      <c r="K567" s="195"/>
      <c r="L567" s="155"/>
      <c r="M567" s="155"/>
      <c r="N567" s="155"/>
    </row>
    <row r="568" spans="1:14" s="177" customFormat="1" ht="15.75" customHeight="1">
      <c r="A568" s="155"/>
      <c r="B568" s="194"/>
      <c r="C568" s="195"/>
      <c r="D568" s="195"/>
      <c r="E568" s="195"/>
      <c r="F568" s="195"/>
      <c r="G568" s="195"/>
      <c r="H568" s="195"/>
      <c r="I568" s="195"/>
      <c r="J568" s="195"/>
      <c r="K568" s="195"/>
      <c r="L568" s="155"/>
      <c r="M568" s="155"/>
      <c r="N568" s="155"/>
    </row>
    <row r="569" spans="1:14" s="177" customFormat="1" ht="15.75" customHeight="1">
      <c r="A569" s="155"/>
      <c r="B569" s="194"/>
      <c r="C569" s="195"/>
      <c r="D569" s="195"/>
      <c r="E569" s="195"/>
      <c r="F569" s="195"/>
      <c r="G569" s="195"/>
      <c r="H569" s="195"/>
      <c r="I569" s="195"/>
      <c r="J569" s="195"/>
      <c r="K569" s="195"/>
      <c r="L569" s="155"/>
      <c r="M569" s="155"/>
      <c r="N569" s="155"/>
    </row>
    <row r="570" spans="1:14" s="177" customFormat="1" ht="15.75" customHeight="1">
      <c r="A570" s="155"/>
      <c r="B570" s="194"/>
      <c r="C570" s="195"/>
      <c r="D570" s="195"/>
      <c r="E570" s="195"/>
      <c r="F570" s="195"/>
      <c r="G570" s="195"/>
      <c r="H570" s="195"/>
      <c r="I570" s="195"/>
      <c r="J570" s="195"/>
      <c r="K570" s="195"/>
      <c r="L570" s="155"/>
      <c r="M570" s="155"/>
      <c r="N570" s="155"/>
    </row>
    <row r="571" spans="1:14" s="177" customFormat="1" ht="15.75" customHeight="1">
      <c r="A571" s="155"/>
      <c r="B571" s="194"/>
      <c r="C571" s="195"/>
      <c r="D571" s="195"/>
      <c r="E571" s="195"/>
      <c r="F571" s="195"/>
      <c r="G571" s="195"/>
      <c r="H571" s="195"/>
      <c r="I571" s="195"/>
      <c r="J571" s="195"/>
      <c r="K571" s="195"/>
      <c r="L571" s="155"/>
      <c r="M571" s="155"/>
      <c r="N571" s="155"/>
    </row>
    <row r="572" spans="1:14" s="163" customFormat="1" ht="15.75" customHeight="1">
      <c r="A572" s="155"/>
      <c r="B572" s="197"/>
      <c r="C572" s="198"/>
      <c r="D572" s="198"/>
      <c r="E572" s="198"/>
      <c r="F572" s="198"/>
      <c r="G572" s="198"/>
      <c r="H572" s="198"/>
      <c r="I572" s="198"/>
      <c r="J572" s="198"/>
      <c r="K572" s="198"/>
    </row>
    <row r="573" spans="1:14" s="177" customFormat="1" ht="24.95" customHeight="1">
      <c r="A573" s="155"/>
      <c r="B573" s="277"/>
      <c r="C573" s="195"/>
      <c r="D573" s="195"/>
      <c r="E573" s="195"/>
      <c r="F573" s="195"/>
      <c r="G573" s="195"/>
      <c r="H573" s="195"/>
      <c r="I573" s="195"/>
      <c r="J573" s="195"/>
      <c r="K573" s="195"/>
      <c r="L573" s="155"/>
      <c r="M573" s="155"/>
      <c r="N573" s="155"/>
    </row>
    <row r="574" spans="1:14" s="177" customFormat="1" ht="24.95" customHeight="1">
      <c r="A574" s="155">
        <v>1</v>
      </c>
      <c r="B574" s="213" t="s">
        <v>226</v>
      </c>
      <c r="C574" s="277"/>
      <c r="D574" s="277"/>
      <c r="E574" s="277"/>
      <c r="F574" s="277"/>
      <c r="G574" s="277"/>
      <c r="H574" s="277"/>
      <c r="I574" s="215"/>
      <c r="J574" s="209" t="s">
        <v>326</v>
      </c>
      <c r="K574" s="195"/>
      <c r="L574" s="155"/>
      <c r="M574" s="155"/>
      <c r="N574" s="155"/>
    </row>
    <row r="575" spans="1:14" s="177" customFormat="1" ht="24.95" customHeight="1">
      <c r="A575" s="155"/>
      <c r="B575" s="277"/>
      <c r="C575" s="195"/>
      <c r="D575" s="195"/>
      <c r="E575" s="195"/>
      <c r="F575" s="195"/>
      <c r="G575" s="195"/>
      <c r="H575" s="195"/>
      <c r="I575" s="195"/>
      <c r="J575" s="195"/>
      <c r="K575" s="195"/>
      <c r="L575" s="155"/>
      <c r="M575" s="155"/>
      <c r="N575" s="155"/>
    </row>
    <row r="576" spans="1:14" s="177" customFormat="1" ht="24.95" customHeight="1">
      <c r="A576" s="155">
        <v>1</v>
      </c>
      <c r="B576" s="213" t="s">
        <v>227</v>
      </c>
      <c r="C576" s="277"/>
      <c r="D576" s="277"/>
      <c r="E576" s="277"/>
      <c r="F576" s="277"/>
      <c r="G576" s="277"/>
      <c r="H576" s="277"/>
      <c r="I576" s="278"/>
      <c r="J576" s="209" t="s">
        <v>327</v>
      </c>
      <c r="K576" s="195"/>
      <c r="L576" s="155"/>
      <c r="M576" s="155"/>
      <c r="N576" s="155"/>
    </row>
    <row r="577" spans="1:17" s="177" customFormat="1" ht="24.95" customHeight="1">
      <c r="A577" s="155"/>
      <c r="B577" s="281"/>
      <c r="C577" s="198"/>
      <c r="D577" s="198"/>
      <c r="E577" s="198"/>
      <c r="F577" s="198"/>
      <c r="G577" s="198"/>
      <c r="H577" s="198"/>
      <c r="I577" s="198"/>
      <c r="J577" s="283"/>
      <c r="K577" s="195"/>
      <c r="L577" s="155"/>
      <c r="M577" s="155"/>
      <c r="N577" s="155"/>
    </row>
    <row r="578" spans="1:17" s="177" customFormat="1" ht="24.95" customHeight="1">
      <c r="A578" s="155">
        <v>1</v>
      </c>
      <c r="B578" s="213" t="s">
        <v>150</v>
      </c>
      <c r="C578" s="277"/>
      <c r="D578" s="277"/>
      <c r="E578" s="277"/>
      <c r="F578" s="277"/>
      <c r="G578" s="277"/>
      <c r="H578" s="277"/>
      <c r="I578" s="278"/>
      <c r="J578" s="209" t="s">
        <v>328</v>
      </c>
      <c r="K578" s="195"/>
      <c r="L578" s="155"/>
      <c r="M578" s="155"/>
      <c r="N578" s="155"/>
    </row>
    <row r="579" spans="1:17" s="163" customFormat="1" ht="24.95" customHeight="1">
      <c r="A579" s="155"/>
      <c r="B579" s="277"/>
      <c r="C579" s="198"/>
      <c r="D579" s="198"/>
      <c r="E579" s="198"/>
      <c r="F579" s="198"/>
      <c r="G579" s="198"/>
      <c r="H579" s="198"/>
      <c r="I579" s="198"/>
      <c r="J579" s="198"/>
      <c r="K579" s="198"/>
    </row>
    <row r="580" spans="1:17" s="177" customFormat="1" ht="24.95" customHeight="1">
      <c r="A580" s="155">
        <v>1</v>
      </c>
      <c r="B580" s="267" t="s">
        <v>237</v>
      </c>
      <c r="C580" s="268"/>
      <c r="D580" s="268"/>
      <c r="E580" s="268"/>
      <c r="F580" s="268"/>
      <c r="G580" s="268"/>
      <c r="H580" s="268"/>
      <c r="I580" s="320"/>
      <c r="J580" s="321"/>
      <c r="K580" s="322"/>
      <c r="L580" s="322"/>
      <c r="M580" s="322"/>
      <c r="N580" s="322"/>
      <c r="O580" s="322"/>
      <c r="P580" s="27"/>
      <c r="Q580" s="155"/>
    </row>
    <row r="581" spans="1:17" s="177" customFormat="1" ht="15.75" customHeight="1">
      <c r="A581" s="155"/>
      <c r="B581" s="472"/>
      <c r="C581" s="195"/>
      <c r="D581" s="195"/>
      <c r="E581" s="195"/>
      <c r="F581" s="195"/>
      <c r="G581" s="195"/>
      <c r="H581" s="195"/>
      <c r="I581" s="195"/>
      <c r="J581" s="323"/>
      <c r="K581" s="323"/>
      <c r="L581" s="323"/>
      <c r="M581" s="323"/>
      <c r="N581" s="323"/>
      <c r="O581" s="323"/>
      <c r="P581" s="299"/>
      <c r="Q581" s="155"/>
    </row>
    <row r="582" spans="1:17" s="177" customFormat="1" ht="15.75" customHeight="1">
      <c r="A582" s="155"/>
      <c r="B582" s="494"/>
      <c r="D582" s="298"/>
      <c r="E582" s="298"/>
      <c r="J582" s="323"/>
      <c r="K582" s="323"/>
      <c r="L582" s="323"/>
      <c r="M582" s="323"/>
      <c r="N582" s="323"/>
      <c r="O582" s="323"/>
      <c r="P582" s="299"/>
      <c r="Q582" s="155"/>
    </row>
    <row r="583" spans="1:17" s="177" customFormat="1" ht="15.75" customHeight="1">
      <c r="A583" s="155"/>
      <c r="B583" s="192" t="s">
        <v>175</v>
      </c>
      <c r="C583" s="534" t="s">
        <v>235</v>
      </c>
      <c r="D583" s="535"/>
      <c r="E583" s="535"/>
      <c r="F583" s="535"/>
      <c r="G583" s="535"/>
      <c r="H583" s="535"/>
      <c r="I583" s="535"/>
      <c r="J583" s="323"/>
      <c r="K583" s="323"/>
      <c r="L583" s="323"/>
      <c r="M583" s="323"/>
      <c r="N583" s="323"/>
      <c r="O583" s="323"/>
      <c r="P583" s="299"/>
      <c r="Q583" s="155"/>
    </row>
    <row r="584" spans="1:17" s="177" customFormat="1" ht="31.5" customHeight="1">
      <c r="A584" s="155"/>
      <c r="B584" s="181"/>
      <c r="C584" s="130" t="s">
        <v>236</v>
      </c>
      <c r="D584" s="303" t="s">
        <v>76</v>
      </c>
      <c r="E584" s="303" t="s">
        <v>33</v>
      </c>
      <c r="F584" s="302" t="s">
        <v>75</v>
      </c>
      <c r="G584" s="302" t="s">
        <v>33</v>
      </c>
      <c r="H584" s="301" t="s">
        <v>74</v>
      </c>
      <c r="I584" s="301" t="s">
        <v>33</v>
      </c>
      <c r="J584" s="155"/>
      <c r="K584" s="195"/>
      <c r="L584" s="155"/>
      <c r="M584" s="155"/>
      <c r="N584" s="155"/>
      <c r="O584" s="155"/>
      <c r="P584" s="155"/>
      <c r="Q584" s="155"/>
    </row>
    <row r="585" spans="1:17" s="177" customFormat="1" ht="15.75" customHeight="1">
      <c r="A585" s="155"/>
      <c r="B585" s="232">
        <v>2007</v>
      </c>
      <c r="C585" s="448">
        <v>560.79999999999995</v>
      </c>
      <c r="D585" s="448">
        <v>355</v>
      </c>
      <c r="E585" s="449">
        <v>0.63302425106990023</v>
      </c>
      <c r="F585" s="448">
        <v>89.399999999999977</v>
      </c>
      <c r="G585" s="450">
        <v>0.15941512125534948</v>
      </c>
      <c r="H585" s="448">
        <v>116.39999999999999</v>
      </c>
      <c r="I585" s="449">
        <v>0.20756062767475036</v>
      </c>
      <c r="K585" s="195"/>
      <c r="L585" s="155"/>
      <c r="M585" s="155"/>
      <c r="N585" s="155"/>
    </row>
    <row r="586" spans="1:17" s="177" customFormat="1" ht="15.75" customHeight="1">
      <c r="A586" s="155"/>
      <c r="B586" s="232">
        <v>2008</v>
      </c>
      <c r="C586" s="451">
        <v>539.1</v>
      </c>
      <c r="D586" s="448">
        <v>367.1</v>
      </c>
      <c r="E586" s="449">
        <v>0.68094973103320355</v>
      </c>
      <c r="F586" s="448">
        <v>109.69999999999999</v>
      </c>
      <c r="G586" s="450">
        <v>0.20348729363754403</v>
      </c>
      <c r="H586" s="448">
        <v>62.3</v>
      </c>
      <c r="I586" s="449">
        <v>0.11556297532925244</v>
      </c>
      <c r="J586" s="195"/>
      <c r="K586" s="195"/>
      <c r="L586" s="155"/>
      <c r="M586" s="155"/>
      <c r="N586" s="155"/>
    </row>
    <row r="587" spans="1:17" s="177" customFormat="1" ht="15.75" customHeight="1">
      <c r="A587" s="155"/>
      <c r="B587" s="232">
        <v>2009</v>
      </c>
      <c r="C587" s="452">
        <v>551.05890000000011</v>
      </c>
      <c r="D587" s="448">
        <v>493.14890000000008</v>
      </c>
      <c r="E587" s="449">
        <v>0.89491141509555505</v>
      </c>
      <c r="F587" s="448">
        <v>57.910000000000004</v>
      </c>
      <c r="G587" s="450">
        <v>0.10508858490444486</v>
      </c>
      <c r="H587" s="448">
        <v>0</v>
      </c>
      <c r="I587" s="449">
        <v>0</v>
      </c>
      <c r="J587" s="195"/>
      <c r="K587" s="195"/>
      <c r="L587" s="155"/>
      <c r="M587" s="155"/>
      <c r="N587" s="155"/>
    </row>
    <row r="588" spans="1:17" s="177" customFormat="1" ht="15.75" customHeight="1">
      <c r="A588" s="155"/>
      <c r="B588" s="232">
        <v>2010</v>
      </c>
      <c r="C588" s="452">
        <v>546.19999999999993</v>
      </c>
      <c r="D588" s="448">
        <v>500.2999999999999</v>
      </c>
      <c r="E588" s="449">
        <v>0.91596484804101053</v>
      </c>
      <c r="F588" s="448">
        <v>43.900000000000006</v>
      </c>
      <c r="G588" s="450">
        <v>8.0373489564262199E-2</v>
      </c>
      <c r="H588" s="448">
        <v>2</v>
      </c>
      <c r="I588" s="504">
        <v>3.6616623947272066E-3</v>
      </c>
      <c r="J588" s="195"/>
      <c r="K588" s="195"/>
      <c r="L588" s="155"/>
      <c r="M588" s="155"/>
      <c r="N588" s="155"/>
    </row>
    <row r="589" spans="1:17" s="177" customFormat="1" ht="15.75" customHeight="1">
      <c r="A589" s="155"/>
      <c r="B589" s="232">
        <v>2011</v>
      </c>
      <c r="C589" s="452">
        <v>550.96820000000014</v>
      </c>
      <c r="D589" s="448">
        <v>523.50700000000006</v>
      </c>
      <c r="E589" s="449">
        <v>0.95015828499721022</v>
      </c>
      <c r="F589" s="448">
        <v>25.5152</v>
      </c>
      <c r="G589" s="450">
        <v>4.6309750726085452E-2</v>
      </c>
      <c r="H589" s="448">
        <v>1.9460000000000002</v>
      </c>
      <c r="I589" s="504">
        <v>3.531964276704172E-3</v>
      </c>
      <c r="J589" s="195"/>
      <c r="K589" s="195"/>
      <c r="L589" s="155"/>
      <c r="M589" s="155"/>
      <c r="N589" s="155"/>
    </row>
    <row r="590" spans="1:17" s="177" customFormat="1" ht="15.75" customHeight="1">
      <c r="A590" s="155"/>
      <c r="B590" s="194"/>
      <c r="C590" s="195"/>
      <c r="D590" s="195"/>
      <c r="E590" s="195"/>
      <c r="F590" s="195"/>
      <c r="G590" s="195"/>
      <c r="H590" s="195"/>
      <c r="I590" s="195"/>
      <c r="J590" s="195"/>
      <c r="K590" s="195"/>
      <c r="L590" s="155"/>
      <c r="M590" s="155"/>
      <c r="N590" s="155"/>
    </row>
    <row r="591" spans="1:17" s="177" customFormat="1" ht="15.75" customHeight="1">
      <c r="A591" s="155"/>
      <c r="B591" s="194"/>
      <c r="C591" s="195"/>
      <c r="D591" s="195"/>
      <c r="E591" s="195"/>
      <c r="F591" s="195"/>
      <c r="G591" s="195"/>
      <c r="H591" s="195"/>
      <c r="I591" s="195"/>
      <c r="J591" s="195"/>
      <c r="K591" s="195"/>
      <c r="L591" s="155"/>
      <c r="M591" s="155"/>
      <c r="N591" s="155"/>
    </row>
    <row r="592" spans="1:17" s="177" customFormat="1" ht="15.75" customHeight="1">
      <c r="A592" s="155"/>
      <c r="B592" s="194"/>
      <c r="C592" s="195"/>
      <c r="D592" s="195"/>
      <c r="E592" s="195"/>
      <c r="F592" s="195"/>
      <c r="G592" s="195"/>
      <c r="H592" s="195"/>
      <c r="I592" s="195"/>
      <c r="J592" s="195"/>
      <c r="K592" s="195"/>
      <c r="L592" s="155"/>
      <c r="M592" s="155"/>
      <c r="N592" s="155"/>
    </row>
    <row r="593" spans="1:14" s="177" customFormat="1" ht="15.75" customHeight="1">
      <c r="A593" s="155"/>
      <c r="B593" s="194"/>
      <c r="C593" s="195"/>
      <c r="D593" s="195"/>
      <c r="E593" s="195"/>
      <c r="F593" s="195"/>
      <c r="G593" s="195"/>
      <c r="H593" s="195"/>
      <c r="I593" s="195"/>
      <c r="J593" s="195"/>
      <c r="K593" s="195"/>
      <c r="L593" s="155"/>
      <c r="M593" s="155"/>
      <c r="N593" s="155"/>
    </row>
    <row r="594" spans="1:14" s="177" customFormat="1" ht="15.75" customHeight="1">
      <c r="A594" s="155"/>
      <c r="B594" s="194"/>
      <c r="C594" s="195"/>
      <c r="D594" s="195"/>
      <c r="E594" s="195"/>
      <c r="F594" s="195"/>
      <c r="G594" s="195"/>
      <c r="H594" s="195"/>
      <c r="I594" s="195"/>
      <c r="J594" s="195"/>
      <c r="K594" s="195"/>
      <c r="L594" s="155"/>
      <c r="M594" s="155"/>
      <c r="N594" s="155"/>
    </row>
    <row r="595" spans="1:14" s="177" customFormat="1" ht="15.75" customHeight="1">
      <c r="A595" s="155"/>
      <c r="B595" s="197"/>
      <c r="C595" s="195"/>
      <c r="D595" s="195"/>
      <c r="E595" s="195"/>
      <c r="F595" s="195"/>
      <c r="G595" s="195"/>
      <c r="H595" s="195"/>
      <c r="I595" s="195"/>
      <c r="J595" s="195"/>
      <c r="K595" s="195"/>
      <c r="L595" s="155"/>
      <c r="M595" s="155"/>
      <c r="N595" s="155"/>
    </row>
    <row r="596" spans="1:14" s="157" customFormat="1" ht="15.75" customHeight="1">
      <c r="A596" s="155"/>
      <c r="B596" s="196"/>
      <c r="C596" s="196"/>
      <c r="D596" s="196"/>
      <c r="E596" s="196"/>
      <c r="F596" s="196"/>
      <c r="G596" s="196"/>
      <c r="H596" s="196"/>
      <c r="I596" s="196"/>
      <c r="J596" s="196"/>
      <c r="K596" s="196"/>
    </row>
    <row r="597" spans="1:14" s="155" customFormat="1" ht="24.95" customHeight="1">
      <c r="A597" s="155">
        <v>1</v>
      </c>
      <c r="B597" s="255" t="s">
        <v>72</v>
      </c>
      <c r="C597" s="286"/>
      <c r="D597" s="290"/>
      <c r="E597" s="290"/>
      <c r="F597" s="286"/>
      <c r="G597" s="286"/>
      <c r="H597" s="287"/>
      <c r="I597" s="195"/>
      <c r="J597" s="143" t="s">
        <v>73</v>
      </c>
      <c r="K597" s="533"/>
      <c r="L597" s="533"/>
    </row>
    <row r="598" spans="1:14" s="155" customFormat="1" ht="15.75" customHeight="1">
      <c r="B598" s="493"/>
      <c r="C598" s="195"/>
      <c r="D598" s="195"/>
      <c r="E598" s="195"/>
      <c r="F598" s="195"/>
      <c r="G598" s="195"/>
      <c r="H598" s="195"/>
      <c r="I598" s="195"/>
      <c r="J598" s="136" t="s">
        <v>89</v>
      </c>
      <c r="K598" s="548" t="s">
        <v>74</v>
      </c>
      <c r="L598" s="549"/>
    </row>
    <row r="599" spans="1:14" s="155" customFormat="1" ht="15.75" customHeight="1">
      <c r="B599" s="192" t="s">
        <v>176</v>
      </c>
      <c r="C599" s="195"/>
      <c r="F599" s="298"/>
      <c r="G599" s="298"/>
      <c r="H599" s="298"/>
      <c r="I599" s="195"/>
      <c r="J599" s="136" t="s">
        <v>90</v>
      </c>
      <c r="K599" s="550" t="s">
        <v>75</v>
      </c>
      <c r="L599" s="549"/>
    </row>
    <row r="600" spans="1:14" s="155" customFormat="1" ht="15.75" customHeight="1">
      <c r="B600" s="181"/>
      <c r="C600" s="303" t="s">
        <v>76</v>
      </c>
      <c r="D600" s="302" t="s">
        <v>75</v>
      </c>
      <c r="E600" s="301" t="s">
        <v>74</v>
      </c>
      <c r="F600" s="300"/>
      <c r="G600" s="300"/>
      <c r="H600" s="300"/>
      <c r="I600" s="195"/>
      <c r="J600" s="136" t="s">
        <v>91</v>
      </c>
      <c r="K600" s="551" t="s">
        <v>76</v>
      </c>
      <c r="L600" s="552"/>
    </row>
    <row r="601" spans="1:14" s="155" customFormat="1" ht="15.75" customHeight="1">
      <c r="B601" s="232">
        <v>2007</v>
      </c>
      <c r="C601" s="29">
        <v>23</v>
      </c>
      <c r="D601" s="29">
        <v>27</v>
      </c>
      <c r="E601" s="29">
        <v>14</v>
      </c>
      <c r="F601" s="300"/>
      <c r="G601" s="300"/>
      <c r="H601" s="300"/>
      <c r="I601" s="195"/>
      <c r="J601" s="195"/>
      <c r="K601" s="195"/>
    </row>
    <row r="602" spans="1:14" s="155" customFormat="1" ht="15.75" customHeight="1">
      <c r="B602" s="232">
        <v>2008</v>
      </c>
      <c r="C602" s="29">
        <v>21</v>
      </c>
      <c r="D602" s="29">
        <v>40</v>
      </c>
      <c r="E602" s="29">
        <v>3</v>
      </c>
      <c r="F602" s="300"/>
      <c r="G602" s="300"/>
      <c r="H602" s="300"/>
      <c r="I602" s="195"/>
      <c r="J602" s="195"/>
      <c r="K602" s="195"/>
    </row>
    <row r="603" spans="1:14" s="155" customFormat="1" ht="15.75" customHeight="1">
      <c r="B603" s="232">
        <v>2009</v>
      </c>
      <c r="C603" s="29">
        <v>42</v>
      </c>
      <c r="D603" s="29">
        <v>22</v>
      </c>
      <c r="E603" s="29">
        <v>0</v>
      </c>
      <c r="F603" s="195"/>
      <c r="G603" s="195"/>
      <c r="H603" s="195"/>
      <c r="I603" s="195"/>
      <c r="J603" s="195"/>
      <c r="K603" s="195"/>
    </row>
    <row r="604" spans="1:14" s="155" customFormat="1" ht="15.75" customHeight="1">
      <c r="B604" s="232">
        <v>2010</v>
      </c>
      <c r="C604" s="29">
        <v>42</v>
      </c>
      <c r="D604" s="29">
        <v>21</v>
      </c>
      <c r="E604" s="29">
        <v>1</v>
      </c>
      <c r="F604" s="195"/>
      <c r="G604" s="195"/>
      <c r="H604" s="195"/>
      <c r="I604" s="195"/>
      <c r="J604" s="195"/>
      <c r="K604" s="195"/>
    </row>
    <row r="605" spans="1:14" s="155" customFormat="1" ht="15.75" customHeight="1">
      <c r="B605" s="232">
        <v>2011</v>
      </c>
      <c r="C605" s="29">
        <v>51</v>
      </c>
      <c r="D605" s="29">
        <v>11</v>
      </c>
      <c r="E605" s="29">
        <v>2</v>
      </c>
      <c r="F605" s="195"/>
      <c r="G605" s="195"/>
      <c r="H605" s="195"/>
      <c r="I605" s="195"/>
      <c r="J605" s="195"/>
      <c r="K605" s="195"/>
    </row>
    <row r="606" spans="1:14" s="155" customFormat="1" ht="15.75" customHeight="1">
      <c r="B606" s="178"/>
      <c r="C606" s="168"/>
      <c r="D606" s="168"/>
      <c r="E606" s="168"/>
      <c r="F606" s="195"/>
      <c r="G606" s="195"/>
      <c r="H606" s="195"/>
      <c r="I606" s="195"/>
      <c r="J606" s="195"/>
      <c r="K606" s="195"/>
    </row>
    <row r="607" spans="1:14" s="155" customFormat="1" ht="15.75" customHeight="1">
      <c r="B607" s="178"/>
      <c r="C607" s="168"/>
      <c r="D607" s="168"/>
      <c r="E607" s="168"/>
      <c r="F607" s="195"/>
      <c r="G607" s="195"/>
      <c r="H607" s="195"/>
      <c r="I607" s="195"/>
      <c r="J607" s="195"/>
      <c r="K607" s="195"/>
    </row>
    <row r="608" spans="1:14" s="155" customFormat="1" ht="15.75" customHeight="1">
      <c r="B608" s="178"/>
      <c r="C608" s="168"/>
      <c r="D608" s="168"/>
      <c r="E608" s="168"/>
      <c r="F608" s="195"/>
      <c r="G608" s="195"/>
      <c r="H608" s="195"/>
      <c r="I608" s="195"/>
      <c r="J608" s="195"/>
      <c r="K608" s="195"/>
    </row>
    <row r="609" spans="1:14" s="155" customFormat="1" ht="15.75" customHeight="1">
      <c r="B609" s="178"/>
      <c r="C609" s="168"/>
      <c r="D609" s="168"/>
      <c r="E609" s="168"/>
      <c r="F609" s="195"/>
      <c r="G609" s="195"/>
      <c r="H609" s="195"/>
      <c r="I609" s="195"/>
      <c r="J609" s="195"/>
      <c r="K609" s="195"/>
    </row>
    <row r="610" spans="1:14" s="155" customFormat="1" ht="15.75" customHeight="1">
      <c r="B610" s="178"/>
      <c r="C610" s="168"/>
      <c r="D610" s="168"/>
      <c r="E610" s="168"/>
      <c r="F610" s="195"/>
      <c r="G610" s="195"/>
      <c r="H610" s="195"/>
      <c r="I610" s="195"/>
      <c r="J610" s="195"/>
      <c r="K610" s="195"/>
    </row>
    <row r="611" spans="1:14" s="155" customFormat="1" ht="15.75" customHeight="1">
      <c r="B611" s="178"/>
      <c r="C611" s="168"/>
      <c r="D611" s="168"/>
      <c r="E611" s="168"/>
      <c r="F611" s="195"/>
      <c r="G611" s="195"/>
      <c r="H611" s="195"/>
      <c r="I611" s="195"/>
      <c r="J611" s="195"/>
      <c r="K611" s="195"/>
    </row>
    <row r="612" spans="1:14" s="155" customFormat="1" ht="15.75" customHeight="1">
      <c r="B612" s="197"/>
      <c r="C612" s="195"/>
      <c r="D612" s="195"/>
      <c r="E612" s="195"/>
      <c r="F612" s="195"/>
      <c r="G612" s="195"/>
      <c r="H612" s="195"/>
      <c r="I612" s="195"/>
      <c r="J612" s="195"/>
      <c r="K612" s="195"/>
    </row>
    <row r="613" spans="1:14" s="157" customFormat="1" ht="15.75" customHeight="1">
      <c r="A613" s="155"/>
      <c r="B613" s="196"/>
      <c r="C613" s="196"/>
      <c r="D613" s="196"/>
      <c r="E613" s="196"/>
      <c r="F613" s="196"/>
      <c r="G613" s="196"/>
      <c r="H613" s="196"/>
      <c r="I613" s="196"/>
      <c r="J613" s="196"/>
      <c r="K613" s="196"/>
    </row>
    <row r="614" spans="1:14" s="177" customFormat="1" ht="24.95" customHeight="1">
      <c r="A614" s="155">
        <v>2</v>
      </c>
      <c r="B614" s="255" t="s">
        <v>167</v>
      </c>
      <c r="C614" s="295"/>
      <c r="D614" s="290"/>
      <c r="E614" s="290"/>
      <c r="F614" s="295"/>
      <c r="G614" s="295"/>
      <c r="H614" s="296"/>
      <c r="I614" s="209" t="s">
        <v>139</v>
      </c>
      <c r="J614" s="182"/>
      <c r="K614" s="182"/>
      <c r="L614" s="182"/>
      <c r="M614" s="155"/>
      <c r="N614" s="155"/>
    </row>
    <row r="615" spans="1:14" s="177" customFormat="1" ht="15.75" customHeight="1">
      <c r="A615" s="155"/>
      <c r="B615" s="195"/>
      <c r="C615" s="195"/>
      <c r="D615" s="195"/>
      <c r="E615" s="195"/>
      <c r="F615" s="195"/>
      <c r="G615" s="195"/>
      <c r="H615" s="195"/>
      <c r="I615" s="195"/>
      <c r="J615" s="195"/>
      <c r="K615" s="195"/>
      <c r="L615" s="155"/>
      <c r="M615" s="155"/>
      <c r="N615" s="155"/>
    </row>
    <row r="616" spans="1:14" s="177" customFormat="1" ht="24.95" customHeight="1">
      <c r="A616" s="155">
        <v>2</v>
      </c>
      <c r="B616" s="255" t="s">
        <v>168</v>
      </c>
      <c r="C616" s="286"/>
      <c r="D616" s="286"/>
      <c r="E616" s="286"/>
      <c r="F616" s="286"/>
      <c r="G616" s="286"/>
      <c r="H616" s="287"/>
      <c r="I616" s="209" t="s">
        <v>139</v>
      </c>
      <c r="J616" s="195"/>
      <c r="K616" s="195"/>
      <c r="L616" s="155"/>
      <c r="M616" s="155"/>
      <c r="N616" s="155"/>
    </row>
    <row r="617" spans="1:14" s="177" customFormat="1" ht="15.75" customHeight="1">
      <c r="A617" s="155"/>
      <c r="B617" s="297"/>
      <c r="C617" s="298"/>
      <c r="D617" s="298"/>
      <c r="E617" s="298"/>
      <c r="F617" s="298"/>
      <c r="G617" s="195"/>
      <c r="H617" s="195"/>
      <c r="I617" s="195"/>
      <c r="J617" s="195"/>
      <c r="K617" s="195"/>
      <c r="L617" s="155"/>
      <c r="M617" s="155"/>
      <c r="N617" s="155"/>
    </row>
    <row r="618" spans="1:14" s="177" customFormat="1" ht="24.95" customHeight="1">
      <c r="A618" s="155">
        <v>2</v>
      </c>
      <c r="B618" s="255" t="s">
        <v>169</v>
      </c>
      <c r="C618" s="304"/>
      <c r="D618" s="304"/>
      <c r="E618" s="304"/>
      <c r="F618" s="304"/>
      <c r="G618" s="286"/>
      <c r="H618" s="287"/>
      <c r="I618" s="209" t="s">
        <v>139</v>
      </c>
      <c r="J618" s="195"/>
      <c r="K618" s="195"/>
      <c r="L618" s="155"/>
      <c r="M618" s="155"/>
      <c r="N618" s="155"/>
    </row>
    <row r="619" spans="1:14" s="177" customFormat="1" ht="15.75" customHeight="1">
      <c r="A619" s="155"/>
      <c r="B619" s="299"/>
      <c r="C619" s="300"/>
      <c r="D619" s="300"/>
      <c r="E619" s="300"/>
      <c r="F619" s="300"/>
      <c r="G619" s="195"/>
      <c r="H619" s="195"/>
      <c r="I619" s="195"/>
      <c r="J619" s="195"/>
      <c r="K619" s="195"/>
      <c r="L619" s="155"/>
      <c r="M619" s="155"/>
      <c r="N619" s="155"/>
    </row>
    <row r="620" spans="1:14" s="177" customFormat="1" ht="15.75" customHeight="1">
      <c r="A620" s="155"/>
      <c r="B620" s="195"/>
      <c r="C620" s="195"/>
      <c r="D620" s="195"/>
      <c r="E620" s="195"/>
      <c r="F620" s="195"/>
      <c r="G620" s="195"/>
      <c r="H620" s="195"/>
      <c r="I620" s="195"/>
      <c r="J620" s="195"/>
      <c r="K620" s="195"/>
      <c r="L620" s="155"/>
      <c r="M620" s="155"/>
      <c r="N620" s="155"/>
    </row>
    <row r="621" spans="1:14" s="177" customFormat="1" ht="24.95" customHeight="1">
      <c r="A621" s="155">
        <v>1</v>
      </c>
      <c r="B621" s="255" t="s">
        <v>170</v>
      </c>
      <c r="C621" s="286"/>
      <c r="D621" s="290"/>
      <c r="E621" s="290"/>
      <c r="F621" s="286"/>
      <c r="G621" s="286"/>
      <c r="H621" s="286"/>
      <c r="I621" s="286"/>
      <c r="J621" s="287"/>
      <c r="K621" s="195"/>
      <c r="L621" s="143" t="s">
        <v>65</v>
      </c>
      <c r="M621" s="553"/>
      <c r="N621" s="554"/>
    </row>
    <row r="622" spans="1:14" s="177" customFormat="1" ht="15.75" customHeight="1">
      <c r="A622" s="155"/>
      <c r="B622" s="493"/>
      <c r="C622" s="195"/>
      <c r="D622" s="195"/>
      <c r="E622" s="195"/>
      <c r="F622" s="195"/>
      <c r="G622" s="195"/>
      <c r="H622" s="195"/>
      <c r="I622" s="195"/>
      <c r="J622" s="195"/>
      <c r="K622" s="195"/>
      <c r="L622" s="135" t="s">
        <v>92</v>
      </c>
      <c r="M622" s="539" t="s">
        <v>16</v>
      </c>
      <c r="N622" s="540"/>
    </row>
    <row r="623" spans="1:14" s="177" customFormat="1" ht="15.75" customHeight="1">
      <c r="A623" s="155"/>
      <c r="B623" s="192" t="s">
        <v>322</v>
      </c>
      <c r="C623" s="195"/>
      <c r="D623" s="155"/>
      <c r="E623" s="155"/>
      <c r="F623" s="298"/>
      <c r="G623" s="298"/>
      <c r="H623" s="298"/>
      <c r="I623" s="195"/>
      <c r="J623" s="195"/>
      <c r="K623" s="195"/>
      <c r="L623" s="135" t="s">
        <v>66</v>
      </c>
      <c r="M623" s="541" t="s">
        <v>67</v>
      </c>
      <c r="N623" s="542"/>
    </row>
    <row r="624" spans="1:14" s="177" customFormat="1" ht="15.75" customHeight="1">
      <c r="A624" s="155"/>
      <c r="B624" s="181"/>
      <c r="C624" s="133" t="s">
        <v>19</v>
      </c>
      <c r="D624" s="132" t="s">
        <v>18</v>
      </c>
      <c r="E624" s="510" t="s">
        <v>17</v>
      </c>
      <c r="F624" s="131" t="s">
        <v>16</v>
      </c>
      <c r="G624" s="300"/>
      <c r="H624" s="300"/>
      <c r="I624" s="195"/>
      <c r="J624" s="195"/>
      <c r="K624" s="195"/>
      <c r="L624" s="135" t="s">
        <v>68</v>
      </c>
      <c r="M624" s="546" t="s">
        <v>69</v>
      </c>
      <c r="N624" s="547"/>
    </row>
    <row r="625" spans="1:14" s="177" customFormat="1" ht="15.75" customHeight="1">
      <c r="A625" s="155"/>
      <c r="B625" s="232">
        <v>2007</v>
      </c>
      <c r="C625" s="29"/>
      <c r="D625" s="130"/>
      <c r="E625" s="29"/>
      <c r="F625" s="29"/>
      <c r="G625" s="300"/>
      <c r="H625" s="300"/>
      <c r="I625" s="195"/>
      <c r="J625" s="195"/>
      <c r="K625" s="195"/>
      <c r="L625" s="135" t="s">
        <v>70</v>
      </c>
      <c r="M625" s="537" t="s">
        <v>71</v>
      </c>
      <c r="N625" s="538"/>
    </row>
    <row r="626" spans="1:14" s="177" customFormat="1" ht="15.75" customHeight="1">
      <c r="A626" s="155"/>
      <c r="B626" s="232">
        <v>2008</v>
      </c>
      <c r="C626" s="29">
        <v>36</v>
      </c>
      <c r="D626" s="130">
        <v>9</v>
      </c>
      <c r="E626" s="29">
        <v>2</v>
      </c>
      <c r="F626" s="29">
        <v>17</v>
      </c>
      <c r="G626" s="300"/>
      <c r="H626" s="300"/>
      <c r="I626" s="195"/>
      <c r="J626" s="195"/>
      <c r="K626" s="195"/>
      <c r="L626" s="155"/>
      <c r="M626" s="155"/>
      <c r="N626" s="155"/>
    </row>
    <row r="627" spans="1:14" s="177" customFormat="1" ht="15.75" customHeight="1">
      <c r="A627" s="155"/>
      <c r="B627" s="232">
        <v>2009</v>
      </c>
      <c r="C627" s="29">
        <v>48</v>
      </c>
      <c r="D627" s="130">
        <v>5</v>
      </c>
      <c r="E627" s="29">
        <v>2</v>
      </c>
      <c r="F627" s="29">
        <v>9</v>
      </c>
      <c r="G627" s="300"/>
      <c r="H627" s="300"/>
      <c r="I627" s="195"/>
      <c r="J627" s="195"/>
      <c r="K627" s="195"/>
      <c r="L627" s="155"/>
      <c r="M627" s="155"/>
      <c r="N627" s="155"/>
    </row>
    <row r="628" spans="1:14" s="177" customFormat="1" ht="15.75" customHeight="1">
      <c r="A628" s="155"/>
      <c r="B628" s="232">
        <v>2010</v>
      </c>
      <c r="C628" s="29">
        <v>52</v>
      </c>
      <c r="D628" s="130">
        <v>6</v>
      </c>
      <c r="E628" s="29">
        <v>3</v>
      </c>
      <c r="F628" s="29">
        <v>3</v>
      </c>
      <c r="G628" s="195"/>
      <c r="H628" s="195"/>
      <c r="I628" s="195"/>
      <c r="J628" s="195"/>
      <c r="K628" s="195"/>
      <c r="L628" s="155"/>
      <c r="M628" s="155"/>
      <c r="N628" s="155"/>
    </row>
    <row r="629" spans="1:14" s="177" customFormat="1" ht="15.75" customHeight="1">
      <c r="A629" s="155"/>
      <c r="B629" s="232">
        <v>2011</v>
      </c>
      <c r="C629" s="29">
        <v>50</v>
      </c>
      <c r="D629" s="130">
        <v>9</v>
      </c>
      <c r="E629" s="29">
        <v>3</v>
      </c>
      <c r="F629" s="29">
        <v>2</v>
      </c>
      <c r="G629" s="195"/>
      <c r="H629" s="195"/>
      <c r="I629" s="195"/>
      <c r="J629" s="195"/>
      <c r="K629" s="195"/>
      <c r="L629" s="155"/>
      <c r="M629" s="155"/>
      <c r="N629" s="155"/>
    </row>
    <row r="630" spans="1:14" s="177" customFormat="1" ht="15.75" customHeight="1">
      <c r="A630" s="155"/>
      <c r="B630" s="194"/>
      <c r="C630" s="195"/>
      <c r="D630" s="195"/>
      <c r="E630" s="195"/>
      <c r="F630" s="195"/>
      <c r="G630" s="195"/>
      <c r="H630" s="195"/>
      <c r="I630" s="195"/>
      <c r="J630" s="195"/>
      <c r="K630" s="195"/>
      <c r="L630" s="155"/>
      <c r="M630" s="155"/>
      <c r="N630" s="155"/>
    </row>
    <row r="631" spans="1:14" s="177" customFormat="1" ht="15.75" customHeight="1">
      <c r="A631" s="155"/>
      <c r="B631" s="194"/>
      <c r="C631" s="195"/>
      <c r="D631" s="195"/>
      <c r="E631" s="195"/>
      <c r="F631" s="195"/>
      <c r="G631" s="195"/>
      <c r="H631" s="195"/>
      <c r="I631" s="195"/>
      <c r="J631" s="195"/>
      <c r="K631" s="195"/>
      <c r="L631" s="155"/>
      <c r="M631" s="155"/>
      <c r="N631" s="155"/>
    </row>
    <row r="632" spans="1:14" s="177" customFormat="1" ht="15.75" customHeight="1">
      <c r="A632" s="155"/>
      <c r="B632" s="194"/>
      <c r="C632" s="195"/>
      <c r="D632" s="195"/>
      <c r="E632" s="195"/>
      <c r="F632" s="195"/>
      <c r="G632" s="195"/>
      <c r="H632" s="195"/>
      <c r="I632" s="195"/>
      <c r="J632" s="195"/>
      <c r="K632" s="195"/>
      <c r="L632" s="155"/>
      <c r="M632" s="155"/>
      <c r="N632" s="155"/>
    </row>
    <row r="633" spans="1:14" s="177" customFormat="1" ht="15.75" customHeight="1">
      <c r="A633" s="155"/>
      <c r="B633" s="194"/>
      <c r="C633" s="195"/>
      <c r="D633" s="195"/>
      <c r="E633" s="195"/>
      <c r="F633" s="195"/>
      <c r="G633" s="195"/>
      <c r="H633" s="195"/>
      <c r="I633" s="195"/>
      <c r="J633" s="195"/>
      <c r="K633" s="195"/>
      <c r="L633" s="155"/>
      <c r="M633" s="155"/>
      <c r="N633" s="155"/>
    </row>
    <row r="634" spans="1:14" s="177" customFormat="1" ht="15.75" customHeight="1">
      <c r="A634" s="155"/>
      <c r="B634" s="194"/>
      <c r="C634" s="195"/>
      <c r="D634" s="195"/>
      <c r="E634" s="195"/>
      <c r="F634" s="195"/>
      <c r="G634" s="195"/>
      <c r="H634" s="195"/>
      <c r="I634" s="195"/>
      <c r="J634" s="195"/>
      <c r="K634" s="195"/>
      <c r="L634" s="155"/>
      <c r="M634" s="155"/>
      <c r="N634" s="155"/>
    </row>
    <row r="635" spans="1:14" s="177" customFormat="1" ht="15.75" customHeight="1">
      <c r="A635" s="155"/>
      <c r="B635" s="194"/>
      <c r="C635" s="195"/>
      <c r="D635" s="195"/>
      <c r="E635" s="195"/>
      <c r="F635" s="195"/>
      <c r="G635" s="195"/>
      <c r="H635" s="195"/>
      <c r="I635" s="195"/>
      <c r="J635" s="195"/>
      <c r="K635" s="195"/>
      <c r="L635" s="155"/>
      <c r="M635" s="155"/>
      <c r="N635" s="155"/>
    </row>
    <row r="636" spans="1:14" s="177" customFormat="1" ht="15.75" customHeight="1">
      <c r="A636" s="155"/>
      <c r="B636" s="194"/>
      <c r="C636" s="195"/>
      <c r="D636" s="195"/>
      <c r="E636" s="195"/>
      <c r="F636" s="195"/>
      <c r="G636" s="195"/>
      <c r="H636" s="195"/>
      <c r="I636" s="195"/>
      <c r="J636" s="195"/>
      <c r="K636" s="195"/>
      <c r="L636" s="155"/>
      <c r="M636" s="155"/>
      <c r="N636" s="155"/>
    </row>
    <row r="637" spans="1:14" s="177" customFormat="1" ht="15.75" customHeight="1">
      <c r="A637" s="155"/>
      <c r="B637" s="194"/>
      <c r="C637" s="195"/>
      <c r="D637" s="195"/>
      <c r="E637" s="195"/>
      <c r="F637" s="195"/>
      <c r="G637" s="195"/>
      <c r="H637" s="195"/>
      <c r="I637" s="195"/>
      <c r="J637" s="195"/>
      <c r="K637" s="195"/>
      <c r="L637" s="155"/>
      <c r="M637" s="155"/>
      <c r="N637" s="155"/>
    </row>
    <row r="638" spans="1:14" s="177" customFormat="1" ht="15.75" customHeight="1">
      <c r="A638" s="155"/>
      <c r="B638" s="194"/>
      <c r="C638" s="195"/>
      <c r="D638" s="195"/>
      <c r="E638" s="195"/>
      <c r="F638" s="195"/>
      <c r="G638" s="195"/>
      <c r="H638" s="195"/>
      <c r="I638" s="195"/>
      <c r="J638" s="195"/>
      <c r="K638" s="195"/>
      <c r="L638" s="155"/>
      <c r="M638" s="155"/>
      <c r="N638" s="155"/>
    </row>
    <row r="639" spans="1:14" s="163" customFormat="1" ht="15.75" customHeight="1">
      <c r="A639" s="155"/>
      <c r="B639" s="197"/>
      <c r="C639" s="198"/>
      <c r="D639" s="198"/>
      <c r="E639" s="198"/>
      <c r="F639" s="198"/>
      <c r="G639" s="198"/>
      <c r="H639" s="198"/>
      <c r="I639" s="198"/>
      <c r="J639" s="198"/>
      <c r="K639" s="198"/>
    </row>
    <row r="640" spans="1:14" s="177" customFormat="1" ht="15.75" customHeight="1">
      <c r="A640" s="155"/>
      <c r="B640" s="195"/>
      <c r="C640" s="195"/>
      <c r="D640" s="195"/>
      <c r="E640" s="195"/>
      <c r="F640" s="195"/>
      <c r="G640" s="195"/>
      <c r="H640" s="195"/>
      <c r="I640" s="195"/>
      <c r="J640" s="195"/>
      <c r="K640" s="195"/>
      <c r="L640" s="155"/>
      <c r="M640" s="155"/>
      <c r="N640" s="155"/>
    </row>
    <row r="641" spans="1:14" ht="24.95" customHeight="1">
      <c r="A641" s="155">
        <v>2</v>
      </c>
      <c r="B641" s="255" t="s">
        <v>217</v>
      </c>
      <c r="C641" s="256"/>
      <c r="D641" s="256"/>
      <c r="E641" s="256"/>
      <c r="F641" s="256"/>
      <c r="G641" s="256"/>
      <c r="H641" s="256"/>
      <c r="I641" s="256"/>
      <c r="J641" s="269"/>
      <c r="K641" s="269"/>
    </row>
    <row r="642" spans="1:14" s="177" customFormat="1" ht="15.75" customHeight="1">
      <c r="A642" s="155"/>
      <c r="B642" s="493"/>
      <c r="C642" s="195"/>
      <c r="D642" s="155"/>
      <c r="E642" s="172"/>
      <c r="F642" s="195"/>
      <c r="G642" s="195"/>
      <c r="H642" s="195"/>
      <c r="I642" s="195"/>
      <c r="J642" s="195"/>
      <c r="K642" s="195"/>
      <c r="L642" s="155"/>
      <c r="M642" s="155"/>
      <c r="N642" s="155"/>
    </row>
    <row r="643" spans="1:14" ht="12.75" customHeight="1">
      <c r="A643" s="155"/>
      <c r="B643" s="32" t="s">
        <v>43</v>
      </c>
      <c r="C643" s="148"/>
      <c r="D643" s="168"/>
      <c r="E643" s="168"/>
    </row>
    <row r="644" spans="1:14" ht="12.75" customHeight="1">
      <c r="A644" s="155"/>
      <c r="B644" s="32"/>
      <c r="C644" s="30" t="s">
        <v>33</v>
      </c>
      <c r="D644" s="168"/>
      <c r="E644" s="168"/>
    </row>
    <row r="645" spans="1:14" ht="12.75" customHeight="1">
      <c r="A645" s="155"/>
      <c r="B645" s="250">
        <v>2009</v>
      </c>
      <c r="C645" s="305">
        <v>3.1E-2</v>
      </c>
      <c r="D645" s="168"/>
      <c r="E645" s="168"/>
    </row>
    <row r="646" spans="1:14" ht="12.75" customHeight="1">
      <c r="A646" s="155"/>
      <c r="B646" s="250">
        <v>2010</v>
      </c>
      <c r="C646" s="305"/>
      <c r="D646" s="168"/>
      <c r="E646" s="168"/>
    </row>
    <row r="647" spans="1:14" ht="12.75" customHeight="1">
      <c r="A647" s="155"/>
      <c r="B647" s="250">
        <v>2011</v>
      </c>
      <c r="C647" s="305" t="s">
        <v>321</v>
      </c>
      <c r="D647" s="168"/>
      <c r="E647" s="168"/>
    </row>
    <row r="648" spans="1:14" ht="12.75" customHeight="1">
      <c r="A648" s="155"/>
      <c r="B648" s="178"/>
      <c r="D648" s="168"/>
      <c r="E648" s="168"/>
    </row>
    <row r="649" spans="1:14" ht="12.75" customHeight="1">
      <c r="A649" s="155"/>
      <c r="B649" s="178"/>
      <c r="D649" s="168"/>
      <c r="E649" s="168"/>
    </row>
    <row r="650" spans="1:14" ht="12.75" customHeight="1">
      <c r="A650" s="155"/>
      <c r="B650" s="178"/>
      <c r="D650" s="168"/>
      <c r="E650" s="168"/>
    </row>
    <row r="651" spans="1:14" ht="12.75" customHeight="1">
      <c r="A651" s="155"/>
      <c r="B651" s="178"/>
      <c r="D651" s="168"/>
      <c r="E651" s="168"/>
    </row>
    <row r="652" spans="1:14" ht="12.75" customHeight="1">
      <c r="A652" s="155"/>
      <c r="B652" s="178"/>
      <c r="D652" s="168"/>
      <c r="E652" s="168"/>
    </row>
    <row r="653" spans="1:14" ht="12.75" customHeight="1">
      <c r="A653" s="155"/>
      <c r="B653" s="178"/>
      <c r="D653" s="168"/>
      <c r="E653" s="168"/>
    </row>
    <row r="654" spans="1:14" s="164" customFormat="1" ht="12.75" customHeight="1">
      <c r="A654" s="155"/>
      <c r="B654" s="179"/>
      <c r="C654" s="183"/>
      <c r="D654" s="169"/>
      <c r="E654" s="169"/>
    </row>
    <row r="655" spans="1:14" ht="12.75" customHeight="1">
      <c r="A655" s="155"/>
      <c r="D655" s="168"/>
      <c r="E655" s="168"/>
    </row>
    <row r="656" spans="1:14" ht="24.95" customHeight="1">
      <c r="A656" s="155">
        <v>2</v>
      </c>
      <c r="B656" s="255" t="s">
        <v>218</v>
      </c>
      <c r="C656" s="258"/>
      <c r="D656" s="258"/>
      <c r="E656" s="258"/>
      <c r="F656" s="256"/>
      <c r="G656" s="256"/>
      <c r="H656" s="256"/>
      <c r="I656" s="256"/>
      <c r="J656" s="269"/>
    </row>
    <row r="657" spans="1:12">
      <c r="A657" s="155"/>
      <c r="B657" s="470"/>
      <c r="C657" s="31"/>
      <c r="D657" s="31"/>
      <c r="E657" s="31"/>
      <c r="F657" s="147"/>
      <c r="G657" s="147"/>
      <c r="H657" s="147"/>
      <c r="I657" s="147"/>
      <c r="J657" s="147"/>
    </row>
    <row r="658" spans="1:12">
      <c r="A658" s="155"/>
      <c r="B658" s="192" t="s">
        <v>4</v>
      </c>
      <c r="C658" s="168"/>
      <c r="D658" s="31"/>
      <c r="E658" s="31"/>
      <c r="F658" s="147"/>
      <c r="G658" s="147"/>
      <c r="H658" s="147"/>
      <c r="I658" s="147"/>
      <c r="J658" s="147"/>
    </row>
    <row r="659" spans="1:12">
      <c r="A659" s="155"/>
      <c r="B659" s="184"/>
      <c r="C659" s="306" t="s">
        <v>179</v>
      </c>
      <c r="D659" s="147"/>
      <c r="E659" s="31"/>
      <c r="F659" s="147"/>
      <c r="G659" s="147"/>
      <c r="H659" s="147"/>
      <c r="I659" s="147"/>
      <c r="J659" s="147"/>
    </row>
    <row r="660" spans="1:12">
      <c r="A660" s="155"/>
      <c r="B660" s="232">
        <v>2007</v>
      </c>
      <c r="C660" s="29">
        <v>6</v>
      </c>
      <c r="D660" s="155"/>
      <c r="E660" s="155"/>
      <c r="F660" s="172"/>
      <c r="G660" s="147"/>
      <c r="H660" s="147"/>
      <c r="I660" s="147"/>
      <c r="J660" s="147"/>
    </row>
    <row r="661" spans="1:12">
      <c r="A661" s="155"/>
      <c r="B661" s="232">
        <v>2008</v>
      </c>
      <c r="C661" s="29">
        <v>13</v>
      </c>
      <c r="D661" s="168"/>
      <c r="E661" s="168"/>
      <c r="F661" s="168"/>
      <c r="G661" s="147"/>
      <c r="H661" s="147"/>
      <c r="I661" s="147"/>
      <c r="J661" s="147"/>
    </row>
    <row r="662" spans="1:12">
      <c r="A662" s="155"/>
      <c r="B662" s="232">
        <v>2009</v>
      </c>
      <c r="C662" s="29">
        <v>7</v>
      </c>
      <c r="D662" s="168"/>
      <c r="E662" s="168"/>
      <c r="F662" s="147"/>
      <c r="G662" s="147"/>
      <c r="H662" s="147"/>
      <c r="I662" s="147"/>
      <c r="J662" s="147"/>
    </row>
    <row r="663" spans="1:12">
      <c r="A663" s="155"/>
      <c r="B663" s="232">
        <v>2010</v>
      </c>
      <c r="C663" s="29">
        <v>12</v>
      </c>
      <c r="D663" s="168"/>
      <c r="E663" s="168"/>
      <c r="F663" s="147"/>
      <c r="G663" s="147"/>
      <c r="H663" s="147"/>
      <c r="I663" s="147"/>
      <c r="J663" s="147"/>
    </row>
    <row r="664" spans="1:12">
      <c r="A664" s="155"/>
      <c r="B664" s="232">
        <v>2011</v>
      </c>
      <c r="C664" s="29">
        <v>5</v>
      </c>
      <c r="D664" s="168"/>
      <c r="E664" s="168"/>
      <c r="F664" s="147"/>
      <c r="G664" s="147"/>
      <c r="H664" s="147"/>
      <c r="I664" s="147"/>
      <c r="J664" s="147"/>
    </row>
    <row r="665" spans="1:12">
      <c r="A665" s="155"/>
      <c r="B665" s="484"/>
      <c r="C665" s="148"/>
      <c r="D665" s="168"/>
      <c r="E665" s="168"/>
      <c r="F665" s="147"/>
      <c r="G665" s="147"/>
      <c r="H665" s="147"/>
      <c r="I665" s="147"/>
      <c r="J665" s="147"/>
    </row>
    <row r="666" spans="1:12">
      <c r="A666" s="155"/>
      <c r="B666" s="484"/>
      <c r="C666" s="148"/>
      <c r="D666" s="168"/>
      <c r="E666" s="168"/>
      <c r="F666" s="147"/>
      <c r="G666" s="147"/>
      <c r="H666" s="147"/>
      <c r="I666" s="147"/>
      <c r="J666" s="147"/>
    </row>
    <row r="667" spans="1:12">
      <c r="A667" s="155"/>
      <c r="B667" s="484"/>
      <c r="C667" s="148"/>
      <c r="D667" s="168"/>
      <c r="E667" s="168"/>
      <c r="F667" s="147"/>
      <c r="G667" s="147"/>
      <c r="H667" s="147"/>
      <c r="I667" s="147"/>
      <c r="J667" s="147"/>
    </row>
    <row r="668" spans="1:12">
      <c r="A668" s="155"/>
      <c r="B668" s="184"/>
      <c r="C668" s="168"/>
      <c r="D668" s="168"/>
      <c r="E668" s="168"/>
      <c r="F668" s="147"/>
      <c r="G668" s="147"/>
      <c r="H668" s="147"/>
      <c r="I668" s="147"/>
      <c r="J668" s="147"/>
    </row>
    <row r="669" spans="1:12">
      <c r="A669" s="155"/>
      <c r="B669" s="184"/>
      <c r="C669" s="168"/>
      <c r="D669" s="168"/>
      <c r="E669" s="168"/>
      <c r="F669" s="147"/>
      <c r="G669" s="147"/>
      <c r="H669" s="147"/>
      <c r="I669" s="147"/>
      <c r="J669" s="147"/>
    </row>
    <row r="670" spans="1:12" s="164" customFormat="1">
      <c r="A670" s="155"/>
      <c r="B670" s="193"/>
      <c r="C670" s="169"/>
      <c r="D670" s="169"/>
      <c r="E670" s="169"/>
    </row>
    <row r="671" spans="1:12">
      <c r="A671" s="155"/>
      <c r="B671" s="190"/>
      <c r="C671" s="168"/>
      <c r="D671" s="168"/>
      <c r="E671" s="168"/>
      <c r="F671" s="147"/>
      <c r="G671" s="147"/>
      <c r="H671" s="147"/>
      <c r="I671" s="147"/>
      <c r="J671" s="147"/>
    </row>
    <row r="672" spans="1:12" ht="24.95" customHeight="1">
      <c r="A672" s="155">
        <v>1</v>
      </c>
      <c r="B672" s="255" t="s">
        <v>180</v>
      </c>
      <c r="C672" s="295"/>
      <c r="D672" s="295"/>
      <c r="E672" s="295"/>
      <c r="F672" s="295"/>
      <c r="G672" s="295"/>
      <c r="H672" s="296"/>
      <c r="I672" s="182"/>
      <c r="J672" s="182"/>
      <c r="K672" s="182"/>
      <c r="L672" s="182"/>
    </row>
    <row r="673" spans="1:13" ht="24.95" customHeight="1">
      <c r="A673" s="155">
        <v>1</v>
      </c>
      <c r="B673" s="255" t="s">
        <v>181</v>
      </c>
      <c r="C673" s="295"/>
      <c r="D673" s="295"/>
      <c r="E673" s="295"/>
      <c r="F673" s="295"/>
      <c r="G673" s="295"/>
      <c r="H673" s="296"/>
      <c r="I673" s="182"/>
      <c r="J673" s="182"/>
      <c r="K673" s="182"/>
      <c r="L673" s="182"/>
    </row>
    <row r="674" spans="1:13" ht="24.95" customHeight="1">
      <c r="A674" s="155"/>
      <c r="B674" s="499"/>
      <c r="C674" s="168"/>
      <c r="D674" s="168"/>
      <c r="E674" s="168"/>
      <c r="F674" s="147"/>
      <c r="G674" s="147"/>
      <c r="H674" s="147"/>
      <c r="I674" s="147"/>
      <c r="J674" s="147"/>
    </row>
    <row r="675" spans="1:13" ht="24.95" customHeight="1">
      <c r="A675" s="155"/>
      <c r="B675" s="500"/>
      <c r="C675" s="363" t="s">
        <v>259</v>
      </c>
      <c r="D675" s="363" t="s">
        <v>260</v>
      </c>
      <c r="E675" s="168"/>
      <c r="F675" s="147"/>
      <c r="G675" s="147"/>
      <c r="H675" s="147"/>
      <c r="I675" s="147"/>
      <c r="J675" s="147"/>
    </row>
    <row r="676" spans="1:13" ht="24.95" customHeight="1">
      <c r="A676" s="155"/>
      <c r="B676" s="490"/>
      <c r="C676" s="364" t="s">
        <v>185</v>
      </c>
      <c r="D676" s="364" t="s">
        <v>186</v>
      </c>
      <c r="E676" s="168"/>
      <c r="F676" s="147"/>
      <c r="G676" s="147"/>
      <c r="H676" s="147"/>
      <c r="I676" s="147"/>
      <c r="J676" s="147"/>
    </row>
    <row r="677" spans="1:13" ht="24.95" customHeight="1">
      <c r="A677" s="155"/>
      <c r="B677" s="232">
        <v>2010</v>
      </c>
      <c r="C677" s="509">
        <v>2.29</v>
      </c>
      <c r="D677" s="509">
        <v>0.23</v>
      </c>
      <c r="E677" s="168"/>
      <c r="F677" s="147"/>
      <c r="G677" s="147"/>
      <c r="H677" s="147"/>
      <c r="I677" s="147"/>
      <c r="J677" s="147"/>
    </row>
    <row r="678" spans="1:13" ht="24.95" customHeight="1">
      <c r="A678" s="155"/>
      <c r="B678" s="232">
        <v>2011</v>
      </c>
      <c r="C678" s="29" t="s">
        <v>324</v>
      </c>
      <c r="D678" s="29" t="s">
        <v>324</v>
      </c>
      <c r="E678" s="168"/>
      <c r="F678" s="147"/>
      <c r="G678" s="147"/>
      <c r="H678" s="147"/>
      <c r="I678" s="147"/>
      <c r="J678" s="147"/>
    </row>
    <row r="679" spans="1:13" ht="24.95" customHeight="1">
      <c r="A679" s="155"/>
      <c r="B679" s="490"/>
      <c r="C679" s="168"/>
      <c r="D679" s="168"/>
      <c r="E679" s="168"/>
      <c r="F679" s="147"/>
      <c r="G679" s="147"/>
      <c r="H679" s="147"/>
      <c r="I679" s="147"/>
      <c r="J679" s="147"/>
    </row>
    <row r="680" spans="1:13" s="164" customFormat="1">
      <c r="A680" s="155"/>
      <c r="B680" s="485"/>
    </row>
    <row r="681" spans="1:13">
      <c r="A681" s="155"/>
      <c r="B681" s="190"/>
      <c r="C681" s="168"/>
      <c r="D681" s="168"/>
      <c r="E681" s="168"/>
      <c r="F681" s="147"/>
      <c r="G681" s="147"/>
      <c r="H681" s="147"/>
      <c r="I681" s="147"/>
      <c r="J681" s="147"/>
    </row>
    <row r="682" spans="1:13" ht="24.95" customHeight="1">
      <c r="A682" s="155">
        <v>2</v>
      </c>
      <c r="B682" s="213" t="s">
        <v>182</v>
      </c>
      <c r="C682" s="214"/>
      <c r="D682" s="307"/>
      <c r="E682" s="214"/>
      <c r="F682" s="229"/>
      <c r="G682" s="147"/>
      <c r="H682" s="147"/>
      <c r="I682" s="147"/>
      <c r="J682" s="147"/>
    </row>
    <row r="683" spans="1:13" s="155" customFormat="1" ht="24.95" customHeight="1">
      <c r="A683" s="155">
        <v>2</v>
      </c>
      <c r="B683" s="213" t="s">
        <v>183</v>
      </c>
      <c r="C683" s="280"/>
      <c r="D683" s="307"/>
      <c r="E683" s="214"/>
      <c r="F683" s="229"/>
      <c r="G683" s="147"/>
      <c r="H683" s="147"/>
      <c r="I683" s="147"/>
      <c r="J683" s="147"/>
      <c r="K683" s="147"/>
      <c r="L683" s="147"/>
      <c r="M683" s="147"/>
    </row>
    <row r="684" spans="1:13" s="155" customFormat="1">
      <c r="B684" s="470"/>
      <c r="C684" s="31"/>
      <c r="D684" s="31"/>
      <c r="E684" s="31"/>
      <c r="F684" s="147"/>
      <c r="G684" s="147"/>
      <c r="H684" s="147"/>
      <c r="I684" s="147"/>
      <c r="J684" s="147"/>
      <c r="K684" s="147"/>
      <c r="L684" s="147"/>
    </row>
    <row r="685" spans="1:13" s="155" customFormat="1">
      <c r="B685" s="32"/>
      <c r="C685" s="365" t="s">
        <v>261</v>
      </c>
      <c r="D685" s="365" t="s">
        <v>262</v>
      </c>
      <c r="E685" s="31"/>
      <c r="F685" s="147"/>
      <c r="G685" s="147"/>
      <c r="H685" s="147"/>
      <c r="I685" s="147"/>
      <c r="J685" s="147"/>
      <c r="K685" s="147"/>
      <c r="L685" s="147"/>
    </row>
    <row r="686" spans="1:13" s="155" customFormat="1">
      <c r="B686" s="193"/>
      <c r="C686" s="366" t="s">
        <v>187</v>
      </c>
      <c r="D686" s="367" t="s">
        <v>188</v>
      </c>
      <c r="E686" s="31"/>
      <c r="F686" s="147"/>
      <c r="G686" s="147"/>
      <c r="H686" s="147"/>
      <c r="I686" s="147"/>
      <c r="J686" s="147"/>
      <c r="K686" s="147"/>
      <c r="L686" s="147"/>
    </row>
    <row r="687" spans="1:13" s="155" customFormat="1">
      <c r="B687" s="232">
        <v>2007</v>
      </c>
      <c r="C687" s="175">
        <v>11.379</v>
      </c>
      <c r="D687" s="175">
        <v>3.512</v>
      </c>
      <c r="E687" s="31"/>
      <c r="F687" s="147"/>
      <c r="G687" s="147"/>
      <c r="H687" s="147"/>
      <c r="I687" s="147"/>
      <c r="J687" s="147"/>
      <c r="K687" s="147"/>
      <c r="L687" s="147"/>
    </row>
    <row r="688" spans="1:13" s="155" customFormat="1">
      <c r="B688" s="232">
        <v>2008</v>
      </c>
      <c r="C688" s="175">
        <v>12.64</v>
      </c>
      <c r="D688" s="175">
        <v>4.08</v>
      </c>
      <c r="E688" s="31"/>
      <c r="F688" s="147"/>
      <c r="G688" s="147"/>
      <c r="H688" s="147"/>
      <c r="I688" s="147"/>
      <c r="J688" s="147"/>
      <c r="K688" s="147"/>
      <c r="L688" s="147"/>
    </row>
    <row r="689" spans="1:12" s="155" customFormat="1">
      <c r="B689" s="232">
        <v>2009</v>
      </c>
      <c r="C689" s="175">
        <v>12.16</v>
      </c>
      <c r="D689" s="175">
        <v>4.3899999999999997</v>
      </c>
      <c r="E689" s="31"/>
      <c r="F689" s="147"/>
      <c r="G689" s="147"/>
      <c r="H689" s="147"/>
      <c r="I689" s="147"/>
      <c r="J689" s="147"/>
      <c r="K689" s="147"/>
      <c r="L689" s="147"/>
    </row>
    <row r="690" spans="1:12" s="155" customFormat="1">
      <c r="B690" s="232">
        <v>2010</v>
      </c>
      <c r="C690" s="175">
        <v>10.050000000000001</v>
      </c>
      <c r="D690" s="175">
        <v>4.6100000000000003</v>
      </c>
      <c r="E690" s="31"/>
      <c r="F690" s="147"/>
      <c r="G690" s="147"/>
      <c r="H690" s="147"/>
      <c r="I690" s="147"/>
      <c r="J690" s="147"/>
      <c r="K690" s="147"/>
      <c r="L690" s="147"/>
    </row>
    <row r="691" spans="1:12" s="155" customFormat="1">
      <c r="B691" s="232">
        <v>2011</v>
      </c>
      <c r="C691" s="175">
        <v>10.534000000000001</v>
      </c>
      <c r="D691" s="175">
        <v>5.0129999999999999</v>
      </c>
      <c r="E691" s="31"/>
      <c r="F691" s="147"/>
      <c r="G691" s="147"/>
      <c r="H691" s="147"/>
      <c r="I691" s="147"/>
      <c r="J691" s="147"/>
      <c r="K691" s="147"/>
      <c r="L691" s="147"/>
    </row>
    <row r="692" spans="1:12" s="155" customFormat="1">
      <c r="B692" s="32"/>
      <c r="C692" s="31"/>
      <c r="D692" s="31"/>
      <c r="E692" s="31"/>
      <c r="F692" s="147"/>
      <c r="G692" s="147"/>
      <c r="H692" s="147"/>
      <c r="I692" s="147"/>
      <c r="J692" s="147"/>
      <c r="K692" s="147"/>
      <c r="L692" s="147"/>
    </row>
    <row r="693" spans="1:12" s="155" customFormat="1">
      <c r="B693" s="32"/>
      <c r="C693" s="31"/>
      <c r="D693" s="31"/>
      <c r="E693" s="31"/>
      <c r="F693" s="147"/>
      <c r="G693" s="147"/>
      <c r="H693" s="147"/>
      <c r="I693" s="147"/>
      <c r="J693" s="147"/>
      <c r="K693" s="147"/>
      <c r="L693" s="147"/>
    </row>
    <row r="694" spans="1:12" s="155" customFormat="1">
      <c r="B694" s="32"/>
      <c r="C694" s="31"/>
      <c r="D694" s="31"/>
      <c r="E694" s="31"/>
      <c r="F694" s="147"/>
      <c r="G694" s="147"/>
      <c r="H694" s="147"/>
      <c r="I694" s="147"/>
      <c r="J694" s="147"/>
      <c r="K694" s="147"/>
      <c r="L694" s="147"/>
    </row>
    <row r="695" spans="1:12" s="163" customFormat="1">
      <c r="A695" s="155"/>
      <c r="B695" s="33"/>
      <c r="C695" s="183"/>
      <c r="D695" s="183"/>
      <c r="E695" s="183"/>
      <c r="F695" s="164"/>
      <c r="G695" s="164"/>
      <c r="H695" s="164"/>
      <c r="I695" s="164"/>
      <c r="J695" s="164"/>
      <c r="K695" s="164"/>
      <c r="L695" s="164"/>
    </row>
    <row r="696" spans="1:12" s="155" customFormat="1"/>
    <row r="697" spans="1:12" s="155" customFormat="1" ht="24.95" customHeight="1">
      <c r="A697" s="155">
        <v>2</v>
      </c>
      <c r="B697" s="213" t="s">
        <v>219</v>
      </c>
      <c r="C697" s="221"/>
      <c r="D697" s="221"/>
      <c r="E697" s="221"/>
      <c r="F697" s="280"/>
      <c r="G697" s="280"/>
      <c r="H697" s="215"/>
    </row>
    <row r="698" spans="1:12" s="155" customFormat="1">
      <c r="B698" s="501"/>
    </row>
    <row r="699" spans="1:12" s="155" customFormat="1">
      <c r="B699" s="494"/>
    </row>
    <row r="700" spans="1:12" s="155" customFormat="1">
      <c r="B700" s="144" t="s">
        <v>6</v>
      </c>
    </row>
    <row r="701" spans="1:12" s="155" customFormat="1">
      <c r="B701" s="192"/>
      <c r="C701" s="306" t="s">
        <v>184</v>
      </c>
    </row>
    <row r="702" spans="1:12" s="155" customFormat="1">
      <c r="B702" s="232">
        <v>2007</v>
      </c>
      <c r="C702" s="144">
        <v>377</v>
      </c>
      <c r="D702" s="159"/>
      <c r="E702" s="159"/>
    </row>
    <row r="703" spans="1:12" s="155" customFormat="1">
      <c r="B703" s="232">
        <v>2008</v>
      </c>
      <c r="C703" s="144">
        <v>518</v>
      </c>
      <c r="D703" s="159"/>
      <c r="E703" s="159"/>
    </row>
    <row r="704" spans="1:12" s="155" customFormat="1">
      <c r="B704" s="232">
        <v>2009</v>
      </c>
      <c r="C704" s="144">
        <v>658</v>
      </c>
      <c r="D704" s="159"/>
      <c r="E704" s="159"/>
    </row>
    <row r="705" spans="1:14">
      <c r="A705" s="155"/>
      <c r="B705" s="232">
        <v>2010</v>
      </c>
      <c r="C705" s="144">
        <v>409</v>
      </c>
      <c r="D705" s="31"/>
      <c r="E705" s="31"/>
      <c r="F705" s="147"/>
      <c r="G705" s="147"/>
      <c r="H705" s="147"/>
      <c r="I705" s="147"/>
      <c r="J705" s="147"/>
    </row>
    <row r="706" spans="1:14">
      <c r="A706" s="155"/>
      <c r="B706" s="232">
        <v>2011</v>
      </c>
      <c r="C706" s="29">
        <v>603</v>
      </c>
      <c r="D706" s="31"/>
      <c r="E706" s="31"/>
      <c r="F706" s="147"/>
      <c r="G706" s="147"/>
      <c r="H706" s="147"/>
      <c r="I706" s="147"/>
      <c r="J706" s="147"/>
    </row>
    <row r="707" spans="1:14">
      <c r="A707" s="155"/>
      <c r="B707" s="32"/>
    </row>
    <row r="708" spans="1:14">
      <c r="A708" s="155"/>
      <c r="B708" s="32"/>
    </row>
    <row r="709" spans="1:14">
      <c r="A709" s="155"/>
      <c r="B709" s="32"/>
    </row>
    <row r="710" spans="1:14">
      <c r="A710" s="155"/>
      <c r="B710" s="32"/>
    </row>
    <row r="711" spans="1:14">
      <c r="A711" s="155"/>
      <c r="B711" s="32"/>
    </row>
    <row r="712" spans="1:14">
      <c r="A712" s="155"/>
      <c r="B712" s="32"/>
    </row>
    <row r="713" spans="1:14">
      <c r="A713" s="155"/>
      <c r="B713" s="32"/>
    </row>
    <row r="714" spans="1:14">
      <c r="A714" s="155"/>
      <c r="B714" s="32"/>
    </row>
    <row r="715" spans="1:14">
      <c r="A715" s="155"/>
      <c r="B715" s="32"/>
    </row>
    <row r="716" spans="1:14" s="164" customFormat="1">
      <c r="A716" s="155"/>
      <c r="B716" s="33"/>
      <c r="C716" s="183"/>
      <c r="D716" s="183"/>
      <c r="E716" s="183"/>
    </row>
    <row r="717" spans="1:14">
      <c r="A717" s="155"/>
    </row>
    <row r="718" spans="1:14" s="147" customFormat="1" ht="24.95" customHeight="1">
      <c r="A718" s="512">
        <v>1</v>
      </c>
      <c r="B718" s="255" t="s">
        <v>220</v>
      </c>
      <c r="C718" s="258"/>
      <c r="D718" s="258"/>
      <c r="E718" s="258"/>
      <c r="F718" s="256"/>
      <c r="G718" s="256"/>
      <c r="H718" s="256"/>
      <c r="I718" s="269"/>
    </row>
    <row r="719" spans="1:14">
      <c r="A719" s="155"/>
      <c r="B719" s="470"/>
      <c r="C719" s="31"/>
      <c r="D719" s="31"/>
      <c r="E719" s="31"/>
      <c r="F719" s="147"/>
      <c r="G719" s="147"/>
      <c r="H719" s="147"/>
      <c r="I719" s="147"/>
      <c r="J719" s="147"/>
    </row>
    <row r="720" spans="1:14">
      <c r="A720" s="155"/>
      <c r="B720" s="32"/>
      <c r="C720" s="159"/>
      <c r="D720" s="159"/>
      <c r="E720" s="159"/>
      <c r="F720" s="159"/>
      <c r="G720" s="147"/>
      <c r="H720" s="147"/>
      <c r="I720" s="147"/>
      <c r="J720" s="147"/>
      <c r="K720" s="148"/>
      <c r="L720" s="148"/>
      <c r="M720" s="148"/>
      <c r="N720" s="148"/>
    </row>
    <row r="721" spans="1:14">
      <c r="A721" s="155"/>
      <c r="B721" s="32"/>
      <c r="C721" s="360" t="s">
        <v>119</v>
      </c>
      <c r="D721" s="357" t="s">
        <v>258</v>
      </c>
      <c r="E721" s="365" t="s">
        <v>7</v>
      </c>
      <c r="F721" s="159"/>
      <c r="G721" s="147"/>
      <c r="H721" s="147"/>
      <c r="I721" s="147"/>
      <c r="J721" s="147"/>
      <c r="K721" s="148"/>
      <c r="L721" s="148"/>
      <c r="M721" s="148"/>
      <c r="N721" s="148"/>
    </row>
    <row r="722" spans="1:14">
      <c r="A722" s="155"/>
      <c r="B722" s="32"/>
      <c r="C722" s="368" t="s">
        <v>189</v>
      </c>
      <c r="D722" s="369" t="s">
        <v>190</v>
      </c>
      <c r="E722" s="370" t="s">
        <v>251</v>
      </c>
      <c r="F722" s="308"/>
      <c r="G722" s="147"/>
      <c r="H722" s="147"/>
      <c r="I722" s="147"/>
      <c r="J722" s="147"/>
      <c r="K722" s="148"/>
      <c r="L722" s="148"/>
      <c r="M722" s="148"/>
      <c r="N722" s="148"/>
    </row>
    <row r="723" spans="1:14">
      <c r="A723" s="155"/>
      <c r="B723" s="232">
        <v>2007</v>
      </c>
      <c r="C723" s="175">
        <f>E200</f>
        <v>3.149</v>
      </c>
      <c r="D723" s="354">
        <f>C214</f>
        <v>3.552</v>
      </c>
      <c r="E723" s="359">
        <v>0.84240000000000004</v>
      </c>
      <c r="F723" s="147"/>
      <c r="G723" s="147"/>
      <c r="H723" s="147"/>
      <c r="I723" s="147"/>
      <c r="J723" s="147"/>
      <c r="K723" s="148"/>
      <c r="L723" s="148"/>
      <c r="M723" s="148"/>
      <c r="N723" s="148"/>
    </row>
    <row r="724" spans="1:14">
      <c r="A724" s="155"/>
      <c r="B724" s="232">
        <v>2008</v>
      </c>
      <c r="C724" s="175">
        <v>3.395</v>
      </c>
      <c r="D724" s="354">
        <f>C215</f>
        <v>3.738</v>
      </c>
      <c r="E724" s="359">
        <v>0.93640000000000001</v>
      </c>
      <c r="F724" s="147"/>
      <c r="G724" s="147"/>
      <c r="H724" s="147"/>
      <c r="I724" s="147"/>
      <c r="J724" s="147"/>
      <c r="K724" s="148"/>
      <c r="L724" s="148"/>
      <c r="M724" s="148"/>
      <c r="N724" s="148"/>
    </row>
    <row r="725" spans="1:14">
      <c r="A725" s="155"/>
      <c r="B725" s="232">
        <v>2009</v>
      </c>
      <c r="C725" s="175">
        <v>3.601</v>
      </c>
      <c r="D725" s="354">
        <f>C216</f>
        <v>3.625</v>
      </c>
      <c r="E725" s="359">
        <v>0.9819</v>
      </c>
      <c r="F725" s="147"/>
      <c r="G725" s="147"/>
      <c r="H725" s="147"/>
      <c r="I725" s="147"/>
      <c r="J725" s="147"/>
      <c r="K725" s="148"/>
      <c r="L725" s="148"/>
      <c r="M725" s="148"/>
      <c r="N725" s="148"/>
    </row>
    <row r="726" spans="1:14">
      <c r="A726" s="155"/>
      <c r="B726" s="232">
        <v>2010</v>
      </c>
      <c r="C726" s="175">
        <f>E203</f>
        <v>3.9380000000000002</v>
      </c>
      <c r="D726" s="354">
        <f>C217</f>
        <v>3.6779999999999999</v>
      </c>
      <c r="E726" s="359">
        <v>1.0860000000000001</v>
      </c>
      <c r="F726" s="147"/>
      <c r="G726" s="147"/>
      <c r="H726" s="147"/>
      <c r="I726" s="147"/>
      <c r="J726" s="147"/>
      <c r="K726" s="148"/>
      <c r="L726" s="148"/>
      <c r="M726" s="148"/>
      <c r="N726" s="148"/>
    </row>
    <row r="727" spans="1:14">
      <c r="A727" s="155"/>
      <c r="B727" s="432"/>
      <c r="D727" s="166"/>
      <c r="E727" s="166"/>
      <c r="F727" s="147"/>
      <c r="G727" s="147"/>
      <c r="H727" s="147"/>
      <c r="I727" s="147"/>
      <c r="J727" s="147"/>
      <c r="K727" s="148"/>
      <c r="L727" s="148"/>
      <c r="M727" s="148"/>
      <c r="N727" s="148"/>
    </row>
    <row r="728" spans="1:14">
      <c r="A728" s="155"/>
      <c r="B728" s="185"/>
      <c r="C728" s="180"/>
      <c r="D728" s="180"/>
      <c r="E728" s="166"/>
      <c r="F728" s="147"/>
      <c r="G728" s="147"/>
      <c r="H728" s="147"/>
      <c r="I728" s="147"/>
      <c r="J728" s="147"/>
      <c r="K728" s="148"/>
      <c r="L728" s="148"/>
      <c r="M728" s="148"/>
      <c r="N728" s="148"/>
    </row>
    <row r="729" spans="1:14">
      <c r="A729" s="155"/>
      <c r="B729" s="471"/>
      <c r="C729" s="355"/>
      <c r="D729" s="271"/>
      <c r="E729" s="356"/>
      <c r="F729" s="147"/>
      <c r="G729" s="147"/>
      <c r="H729" s="147"/>
      <c r="I729" s="147"/>
      <c r="J729" s="147"/>
      <c r="M729" s="148"/>
      <c r="N729" s="148"/>
    </row>
    <row r="730" spans="1:14">
      <c r="A730" s="155"/>
      <c r="B730" s="178"/>
      <c r="C730" s="271"/>
      <c r="D730" s="355"/>
      <c r="E730" s="356"/>
      <c r="F730" s="147"/>
      <c r="G730" s="147"/>
      <c r="H730" s="147"/>
      <c r="I730" s="147"/>
      <c r="J730" s="147"/>
      <c r="M730" s="148"/>
      <c r="N730" s="148"/>
    </row>
    <row r="731" spans="1:14">
      <c r="A731" s="155"/>
      <c r="B731" s="178"/>
      <c r="C731" s="271"/>
      <c r="D731" s="355"/>
      <c r="E731" s="356"/>
      <c r="F731" s="147"/>
      <c r="G731" s="147"/>
      <c r="H731" s="147"/>
      <c r="I731" s="147"/>
      <c r="J731" s="147"/>
      <c r="M731" s="148"/>
      <c r="N731" s="148"/>
    </row>
    <row r="732" spans="1:14">
      <c r="A732" s="155"/>
      <c r="B732" s="178"/>
      <c r="C732" s="271"/>
      <c r="D732" s="355"/>
      <c r="E732" s="356"/>
      <c r="F732" s="147"/>
      <c r="G732" s="147"/>
      <c r="H732" s="147"/>
      <c r="I732" s="147"/>
      <c r="J732" s="147"/>
      <c r="M732" s="148"/>
      <c r="N732" s="148"/>
    </row>
    <row r="733" spans="1:14">
      <c r="A733" s="155"/>
      <c r="B733" s="178"/>
      <c r="C733" s="271"/>
      <c r="D733" s="355"/>
      <c r="E733" s="356"/>
      <c r="F733" s="147"/>
      <c r="G733" s="147"/>
      <c r="H733" s="147"/>
      <c r="I733" s="147"/>
      <c r="J733" s="147"/>
      <c r="M733" s="148"/>
      <c r="N733" s="148"/>
    </row>
    <row r="734" spans="1:14">
      <c r="A734" s="155"/>
      <c r="B734" s="161"/>
      <c r="C734" s="159"/>
      <c r="D734" s="159"/>
      <c r="E734" s="159"/>
      <c r="F734" s="147"/>
      <c r="G734" s="147"/>
      <c r="H734" s="147"/>
      <c r="I734" s="147"/>
      <c r="J734" s="147"/>
      <c r="M734" s="148"/>
      <c r="N734" s="148"/>
    </row>
    <row r="735" spans="1:14">
      <c r="A735" s="155"/>
      <c r="B735" s="161"/>
      <c r="C735" s="159"/>
      <c r="E735" s="159"/>
      <c r="F735" s="147"/>
      <c r="G735" s="147"/>
      <c r="H735" s="147"/>
      <c r="I735" s="147"/>
      <c r="J735" s="147"/>
      <c r="M735" s="148"/>
      <c r="N735" s="148"/>
    </row>
    <row r="736" spans="1:14">
      <c r="A736" s="155"/>
      <c r="B736" s="353"/>
      <c r="C736" s="254"/>
      <c r="D736" s="254"/>
      <c r="E736" s="159"/>
      <c r="F736" s="147"/>
      <c r="G736" s="147"/>
      <c r="H736" s="147"/>
      <c r="I736" s="147"/>
      <c r="J736" s="147"/>
      <c r="M736" s="148"/>
      <c r="N736" s="148"/>
    </row>
    <row r="737" spans="1:14">
      <c r="A737" s="155"/>
      <c r="B737" s="161"/>
      <c r="C737" s="31"/>
      <c r="D737" s="31"/>
      <c r="E737" s="31"/>
      <c r="F737" s="147"/>
      <c r="G737" s="147"/>
      <c r="H737" s="147"/>
      <c r="I737" s="147"/>
      <c r="J737" s="147"/>
      <c r="M737" s="148"/>
      <c r="N737" s="148"/>
    </row>
    <row r="738" spans="1:14" s="164" customFormat="1">
      <c r="A738" s="155"/>
      <c r="B738" s="33"/>
      <c r="C738" s="183"/>
      <c r="D738" s="183"/>
      <c r="E738" s="183"/>
    </row>
    <row r="740" spans="1:14" ht="24.95" customHeight="1">
      <c r="A740" s="155">
        <v>5</v>
      </c>
      <c r="B740" s="255" t="s">
        <v>221</v>
      </c>
      <c r="C740" s="258"/>
      <c r="D740" s="258"/>
      <c r="E740" s="257"/>
      <c r="M740" s="148"/>
      <c r="N740" s="148"/>
    </row>
    <row r="742" spans="1:14" s="147" customFormat="1">
      <c r="A742" s="148"/>
      <c r="B742" s="30" t="s">
        <v>191</v>
      </c>
      <c r="C742" s="31"/>
      <c r="D742" s="31"/>
      <c r="E742" s="31"/>
    </row>
    <row r="743" spans="1:14" s="147" customFormat="1" ht="24.95" customHeight="1">
      <c r="A743" s="148"/>
      <c r="B743" s="230">
        <v>2011</v>
      </c>
      <c r="C743" s="502" t="s">
        <v>323</v>
      </c>
      <c r="D743" s="281"/>
      <c r="E743" s="281"/>
      <c r="F743" s="281"/>
      <c r="G743" s="310"/>
      <c r="H743" s="245"/>
      <c r="I743" s="245"/>
      <c r="J743" s="245"/>
      <c r="K743" s="245"/>
      <c r="L743" s="245"/>
    </row>
    <row r="744" spans="1:14" s="147" customFormat="1">
      <c r="A744" s="148"/>
      <c r="B744" s="31"/>
      <c r="C744" s="31"/>
      <c r="D744" s="31"/>
      <c r="E744" s="31"/>
    </row>
  </sheetData>
  <mergeCells count="27">
    <mergeCell ref="C120:E120"/>
    <mergeCell ref="B159:D159"/>
    <mergeCell ref="B200:B204"/>
    <mergeCell ref="B179:B183"/>
    <mergeCell ref="B184:B188"/>
    <mergeCell ref="B432:F432"/>
    <mergeCell ref="F198:F199"/>
    <mergeCell ref="K600:L600"/>
    <mergeCell ref="M621:N621"/>
    <mergeCell ref="C5:I5"/>
    <mergeCell ref="C19:I19"/>
    <mergeCell ref="C39:F39"/>
    <mergeCell ref="C56:G56"/>
    <mergeCell ref="H198:H199"/>
    <mergeCell ref="J198:J199"/>
    <mergeCell ref="L198:L199"/>
    <mergeCell ref="C104:E104"/>
    <mergeCell ref="K597:L597"/>
    <mergeCell ref="C583:I583"/>
    <mergeCell ref="C72:G72"/>
    <mergeCell ref="M625:N625"/>
    <mergeCell ref="M622:N622"/>
    <mergeCell ref="M623:N623"/>
    <mergeCell ref="B445:E445"/>
    <mergeCell ref="M624:N624"/>
    <mergeCell ref="K598:L598"/>
    <mergeCell ref="K599:L599"/>
  </mergeCells>
  <phoneticPr fontId="4" type="noConversion"/>
  <conditionalFormatting sqref="A356:A738 A1:A354 A740:A65536">
    <cfRule type="cellIs" dxfId="6" priority="19" operator="equal">
      <formula>3</formula>
    </cfRule>
    <cfRule type="cellIs" dxfId="5" priority="20" operator="equal">
      <formula>2</formula>
    </cfRule>
    <cfRule type="cellIs" dxfId="4" priority="21" operator="equal">
      <formula>1</formula>
    </cfRule>
  </conditionalFormatting>
  <conditionalFormatting sqref="A1:A738 A740:A65536">
    <cfRule type="cellIs" dxfId="3" priority="11" operator="equal">
      <formula>5</formula>
    </cfRule>
    <cfRule type="cellIs" dxfId="2" priority="12" operator="equal">
      <formula>4</formula>
    </cfRule>
  </conditionalFormatting>
  <conditionalFormatting sqref="A179:A183">
    <cfRule type="cellIs" dxfId="1" priority="1" operator="lessThan">
      <formula>-$B$178</formula>
    </cfRule>
    <cfRule type="cellIs" dxfId="0" priority="2" operator="greaterThan">
      <formula>$B$178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7"/>
  <sheetViews>
    <sheetView showGridLines="0" topLeftCell="C10" zoomScaleNormal="100" zoomScaleSheetLayoutView="85" workbookViewId="0">
      <selection activeCell="C79" sqref="C79"/>
    </sheetView>
  </sheetViews>
  <sheetFormatPr defaultRowHeight="12.75"/>
  <cols>
    <col min="1" max="1" width="23" style="4" hidden="1" customWidth="1"/>
    <col min="2" max="2" width="25" style="4" hidden="1" customWidth="1"/>
    <col min="3" max="3" width="12.7109375" style="121" customWidth="1"/>
    <col min="4" max="4" width="1.7109375" style="406" customWidth="1"/>
    <col min="5" max="9" width="12.7109375" style="4" customWidth="1"/>
    <col min="10" max="10" width="44.28515625" style="418" customWidth="1"/>
    <col min="11" max="11" width="28.7109375" customWidth="1"/>
  </cols>
  <sheetData>
    <row r="1" spans="1:15" ht="24.95" customHeight="1">
      <c r="C1" s="581" t="s">
        <v>9</v>
      </c>
      <c r="D1" s="581"/>
      <c r="E1" s="581"/>
      <c r="F1" s="581"/>
      <c r="G1" s="581"/>
      <c r="H1" s="581"/>
      <c r="I1" s="581"/>
      <c r="J1" s="581"/>
    </row>
    <row r="2" spans="1:15" ht="7.5" customHeight="1">
      <c r="C2" s="572"/>
      <c r="D2" s="572"/>
      <c r="E2" s="572"/>
      <c r="F2" s="572"/>
      <c r="G2" s="572"/>
      <c r="H2" s="572"/>
      <c r="I2" s="572"/>
      <c r="J2" s="572"/>
    </row>
    <row r="3" spans="1:15" ht="24.95" customHeight="1">
      <c r="A3" s="325" t="s">
        <v>254</v>
      </c>
      <c r="B3" s="325" t="s">
        <v>253</v>
      </c>
      <c r="C3" s="325" t="s">
        <v>55</v>
      </c>
      <c r="D3" s="97"/>
      <c r="E3" s="585" t="s">
        <v>54</v>
      </c>
      <c r="F3" s="585"/>
      <c r="G3" s="585"/>
      <c r="H3" s="585"/>
      <c r="I3" s="585"/>
      <c r="J3" s="325" t="s">
        <v>53</v>
      </c>
      <c r="K3" s="93"/>
      <c r="L3" s="93"/>
      <c r="M3" s="93"/>
      <c r="N3" s="12"/>
      <c r="O3" s="12"/>
    </row>
    <row r="4" spans="1:15" ht="7.5" customHeight="1">
      <c r="C4" s="104"/>
      <c r="D4" s="86"/>
      <c r="E4" s="15"/>
      <c r="F4" s="15"/>
      <c r="G4" s="15"/>
      <c r="H4" s="15"/>
      <c r="I4" s="15"/>
      <c r="J4" s="61"/>
      <c r="K4" s="55"/>
    </row>
    <row r="5" spans="1:15" s="1" customFormat="1" ht="170.1" customHeight="1">
      <c r="A5" s="617" t="s">
        <v>255</v>
      </c>
      <c r="B5" s="334" t="s">
        <v>40</v>
      </c>
      <c r="C5" s="525" t="str">
        <f ca="1">'Base de Cálculo'!B2</f>
        <v>FM.01-A -Taxa geométrica de crescimento anual (TGCA): % a.a.</v>
      </c>
      <c r="D5" s="60"/>
      <c r="E5" s="689"/>
      <c r="F5" s="690"/>
      <c r="G5" s="690"/>
      <c r="H5" s="690"/>
      <c r="I5" s="690"/>
      <c r="J5" s="573" t="s">
        <v>341</v>
      </c>
      <c r="K5" s="531" t="s">
        <v>347</v>
      </c>
    </row>
    <row r="6" spans="1:15" s="1" customFormat="1" ht="7.5" customHeight="1">
      <c r="A6" s="618"/>
      <c r="B6" s="334"/>
      <c r="C6" s="576"/>
      <c r="D6" s="576"/>
      <c r="E6" s="576"/>
      <c r="F6" s="576"/>
      <c r="G6" s="576"/>
      <c r="H6" s="576"/>
      <c r="I6" s="576"/>
      <c r="J6" s="574"/>
    </row>
    <row r="7" spans="1:15" s="1" customFormat="1" ht="170.1" customHeight="1">
      <c r="A7" s="618"/>
      <c r="B7" s="598" t="s">
        <v>256</v>
      </c>
      <c r="C7" s="521" t="str">
        <f ca="1">'Base de Cálculo'!B16</f>
        <v>FM.03-A - Densidade demográfica: hab/km2</v>
      </c>
      <c r="D7" s="60"/>
      <c r="E7" s="578"/>
      <c r="F7" s="579"/>
      <c r="G7" s="579"/>
      <c r="H7" s="579"/>
      <c r="I7" s="579"/>
      <c r="J7" s="574"/>
      <c r="K7" s="531" t="s">
        <v>346</v>
      </c>
    </row>
    <row r="8" spans="1:15" s="1" customFormat="1" ht="7.5" customHeight="1">
      <c r="A8" s="618"/>
      <c r="B8" s="599"/>
      <c r="C8" s="576"/>
      <c r="D8" s="576"/>
      <c r="E8" s="576"/>
      <c r="F8" s="576"/>
      <c r="G8" s="576"/>
      <c r="H8" s="576"/>
      <c r="I8" s="576"/>
      <c r="J8" s="574"/>
    </row>
    <row r="9" spans="1:15" s="3" customFormat="1" ht="170.1" customHeight="1">
      <c r="A9" s="618"/>
      <c r="B9" s="600"/>
      <c r="C9" s="521" t="str">
        <f ca="1">'Base de Cálculo'!B36</f>
        <v>FM.03-B - Taxa de urbanização: %</v>
      </c>
      <c r="D9" s="62"/>
      <c r="E9" s="576"/>
      <c r="F9" s="576"/>
      <c r="G9" s="576"/>
      <c r="H9" s="576"/>
      <c r="I9" s="576"/>
      <c r="J9" s="574"/>
    </row>
    <row r="10" spans="1:15" s="3" customFormat="1" ht="7.5" customHeight="1">
      <c r="A10" s="618"/>
      <c r="B10" s="334"/>
      <c r="C10" s="582"/>
      <c r="D10" s="582"/>
      <c r="E10" s="582"/>
      <c r="F10" s="582"/>
      <c r="G10" s="582"/>
      <c r="H10" s="582"/>
      <c r="I10" s="582"/>
      <c r="J10" s="574"/>
    </row>
    <row r="11" spans="1:15" s="3" customFormat="1" ht="170.1" customHeight="1">
      <c r="A11" s="618"/>
      <c r="B11" s="598" t="s">
        <v>257</v>
      </c>
      <c r="C11" s="521" t="str">
        <f ca="1">'Base de Cálculo'!B53</f>
        <v>FM.04-A - Índice Paulista de Responsabilidade Social (IPRS)</v>
      </c>
      <c r="D11" s="404"/>
      <c r="E11" s="582"/>
      <c r="F11" s="582"/>
      <c r="G11" s="582"/>
      <c r="H11" s="582"/>
      <c r="I11" s="582"/>
      <c r="J11" s="574"/>
      <c r="K11" s="531" t="s">
        <v>344</v>
      </c>
    </row>
    <row r="12" spans="1:15" s="3" customFormat="1" ht="7.5" customHeight="1">
      <c r="A12" s="618"/>
      <c r="B12" s="599"/>
      <c r="C12" s="97"/>
      <c r="D12" s="5"/>
      <c r="E12" s="16"/>
      <c r="F12" s="16"/>
      <c r="G12" s="16"/>
      <c r="H12" s="16"/>
      <c r="I12" s="16"/>
      <c r="J12" s="574"/>
    </row>
    <row r="13" spans="1:15" s="3" customFormat="1" ht="170.1" customHeight="1">
      <c r="A13" s="619"/>
      <c r="B13" s="600"/>
      <c r="C13" s="521" t="str">
        <f ca="1">'Base de Cálculo'!B69</f>
        <v>FM.04-B -Índice de Desenvolvimento Humano Municipal (IDH-M)</v>
      </c>
      <c r="D13" s="5"/>
      <c r="E13" s="582"/>
      <c r="F13" s="582"/>
      <c r="G13" s="582"/>
      <c r="H13" s="582"/>
      <c r="I13" s="582"/>
      <c r="J13" s="575"/>
      <c r="K13" s="531" t="s">
        <v>345</v>
      </c>
    </row>
    <row r="14" spans="1:15" s="3" customFormat="1" ht="7.5" customHeight="1">
      <c r="A14" s="332"/>
      <c r="B14" s="334"/>
      <c r="C14" s="691"/>
      <c r="D14" s="691"/>
      <c r="E14" s="691"/>
      <c r="F14" s="691"/>
      <c r="G14" s="691"/>
      <c r="H14" s="691"/>
      <c r="I14" s="691"/>
      <c r="J14" s="407"/>
    </row>
    <row r="15" spans="1:15" s="3" customFormat="1" ht="24.95" customHeight="1">
      <c r="A15" s="332"/>
      <c r="B15" s="334"/>
      <c r="C15" s="581" t="s">
        <v>10</v>
      </c>
      <c r="D15" s="581"/>
      <c r="E15" s="581"/>
      <c r="F15" s="581"/>
      <c r="G15" s="581"/>
      <c r="H15" s="581"/>
      <c r="I15" s="581"/>
      <c r="J15" s="581"/>
    </row>
    <row r="16" spans="1:15" s="3" customFormat="1" ht="7.5" customHeight="1">
      <c r="A16" s="332"/>
      <c r="B16" s="334"/>
      <c r="C16" s="572"/>
      <c r="D16" s="572"/>
      <c r="E16" s="572"/>
      <c r="F16" s="572"/>
      <c r="G16" s="572"/>
      <c r="H16" s="572"/>
      <c r="I16" s="572"/>
      <c r="J16" s="572"/>
    </row>
    <row r="17" spans="1:15" s="3" customFormat="1" ht="24.95" customHeight="1">
      <c r="A17" s="332"/>
      <c r="B17" s="334"/>
      <c r="C17" s="325" t="str">
        <f>C3</f>
        <v>Parâmetros</v>
      </c>
      <c r="D17" s="97"/>
      <c r="E17" s="585" t="str">
        <f>E3</f>
        <v>Dados dos parâmetros</v>
      </c>
      <c r="F17" s="585"/>
      <c r="G17" s="585"/>
      <c r="H17" s="585"/>
      <c r="I17" s="585"/>
      <c r="J17" s="325" t="str">
        <f>J3</f>
        <v>Análise do Indicador</v>
      </c>
    </row>
    <row r="18" spans="1:15" s="3" customFormat="1" ht="7.5" customHeight="1">
      <c r="A18" s="332"/>
      <c r="B18" s="334"/>
      <c r="C18" s="97"/>
      <c r="D18" s="97"/>
      <c r="E18" s="97"/>
      <c r="F18" s="97"/>
      <c r="G18" s="97"/>
      <c r="H18" s="97"/>
      <c r="I18" s="97"/>
      <c r="J18" s="408"/>
    </row>
    <row r="19" spans="1:15" s="3" customFormat="1" ht="159.94999999999999" customHeight="1">
      <c r="A19" s="332"/>
      <c r="B19" s="334"/>
      <c r="C19" s="521" t="str">
        <f ca="1">'Base de Cálculo'!B86</f>
        <v>FM.05-A - Estabelecimentos da agropecuária: nº de estabelecimentos</v>
      </c>
      <c r="D19" s="97"/>
      <c r="E19" s="576"/>
      <c r="F19" s="576"/>
      <c r="G19" s="576"/>
      <c r="H19" s="576"/>
      <c r="I19" s="576"/>
      <c r="J19" s="573" t="str">
        <f>J5</f>
        <v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v>
      </c>
    </row>
    <row r="20" spans="1:15" s="3" customFormat="1" ht="7.5" customHeight="1">
      <c r="A20" s="332"/>
      <c r="B20" s="334"/>
      <c r="C20" s="105"/>
      <c r="D20" s="86"/>
      <c r="E20" s="15"/>
      <c r="F20" s="15"/>
      <c r="G20" s="15"/>
      <c r="H20" s="15"/>
      <c r="I20" s="15"/>
      <c r="J20" s="574"/>
    </row>
    <row r="21" spans="1:15" s="3" customFormat="1" ht="180" customHeight="1">
      <c r="A21" s="332"/>
      <c r="B21" s="334"/>
      <c r="C21" s="522" t="s">
        <v>294</v>
      </c>
      <c r="D21" s="50"/>
      <c r="E21" s="689"/>
      <c r="F21" s="690"/>
      <c r="G21" s="690"/>
      <c r="H21" s="690"/>
      <c r="I21" s="690"/>
      <c r="J21" s="574"/>
      <c r="K21" s="531" t="s">
        <v>348</v>
      </c>
    </row>
    <row r="22" spans="1:15" s="3" customFormat="1" ht="7.5" customHeight="1">
      <c r="A22" s="332"/>
      <c r="B22" s="334"/>
      <c r="C22" s="99"/>
      <c r="D22" s="578"/>
      <c r="E22" s="579"/>
      <c r="F22" s="579"/>
      <c r="G22" s="579"/>
      <c r="H22" s="579"/>
      <c r="I22" s="579"/>
      <c r="J22" s="574"/>
    </row>
    <row r="23" spans="1:15" s="3" customFormat="1" ht="80.099999999999994" customHeight="1">
      <c r="A23" s="332"/>
      <c r="B23" s="334"/>
      <c r="C23" s="521" t="str">
        <f ca="1">'Base de Cálculo'!B116</f>
        <v>FM.06-B - Estabelecimentos industriais: nº de estabelecimentos</v>
      </c>
      <c r="D23" s="36"/>
      <c r="E23" s="583"/>
      <c r="F23" s="583"/>
      <c r="G23" s="583"/>
      <c r="H23" s="583"/>
      <c r="I23" s="583"/>
      <c r="J23" s="574"/>
    </row>
    <row r="24" spans="1:15" s="3" customFormat="1" ht="80.099999999999994" customHeight="1">
      <c r="A24" s="332"/>
      <c r="B24" s="334"/>
      <c r="C24" s="521" t="str">
        <f ca="1">'Base de Cálculo'!B117</f>
        <v>FM.07-A  - Estabelecimentos de comércio: n° de estabelecimentos</v>
      </c>
      <c r="D24" s="14"/>
      <c r="E24" s="576"/>
      <c r="F24" s="576"/>
      <c r="G24" s="576"/>
      <c r="H24" s="576"/>
      <c r="I24" s="576"/>
      <c r="J24" s="574"/>
    </row>
    <row r="25" spans="1:15" s="3" customFormat="1" ht="80.099999999999994" customHeight="1">
      <c r="A25" s="332"/>
      <c r="B25" s="334"/>
      <c r="C25" s="521" t="str">
        <f ca="1">'Base de Cálculo'!B118</f>
        <v>FM.07-B - Estabelecimentos de serviços: n° de estabelecimentos</v>
      </c>
      <c r="D25" s="14"/>
      <c r="E25" s="576"/>
      <c r="F25" s="576"/>
      <c r="G25" s="576"/>
      <c r="H25" s="576"/>
      <c r="I25" s="576"/>
      <c r="J25" s="574"/>
    </row>
    <row r="26" spans="1:15" s="3" customFormat="1" ht="7.5" customHeight="1">
      <c r="A26" s="332"/>
      <c r="B26" s="334"/>
      <c r="C26" s="582"/>
      <c r="D26" s="582"/>
      <c r="E26" s="582"/>
      <c r="F26" s="582"/>
      <c r="G26" s="582"/>
      <c r="H26" s="582"/>
      <c r="I26" s="582"/>
      <c r="J26" s="574"/>
    </row>
    <row r="27" spans="1:15" s="3" customFormat="1" ht="129.94999999999999" customHeight="1">
      <c r="A27" s="332"/>
      <c r="B27" s="334"/>
      <c r="C27" s="521" t="str">
        <f ca="1">'Base de Cálculo'!B132</f>
        <v>FM.06-C - Estabelecimentos de mineração em geral: nº de estabelecimentos</v>
      </c>
      <c r="D27" s="5"/>
      <c r="E27" s="582"/>
      <c r="F27" s="582"/>
      <c r="G27" s="582"/>
      <c r="H27" s="582"/>
      <c r="I27" s="582"/>
      <c r="J27" s="574"/>
    </row>
    <row r="28" spans="1:15" s="3" customFormat="1" ht="7.5" customHeight="1">
      <c r="A28" s="332"/>
      <c r="B28" s="334"/>
      <c r="C28" s="293"/>
      <c r="D28" s="405"/>
      <c r="E28" s="293"/>
      <c r="F28" s="293"/>
      <c r="G28" s="293"/>
      <c r="H28" s="293"/>
      <c r="I28" s="293"/>
      <c r="J28" s="574"/>
    </row>
    <row r="29" spans="1:15" s="3" customFormat="1" ht="140.1" customHeight="1">
      <c r="A29" s="332"/>
      <c r="B29" s="334"/>
      <c r="C29" s="522" t="str">
        <f ca="1">'Base de Cálculo'!B143</f>
        <v>FM.09-A - Potência de energia hidrelétrica instalada: KW</v>
      </c>
      <c r="D29" s="14"/>
      <c r="E29" s="578"/>
      <c r="F29" s="579"/>
      <c r="G29" s="579"/>
      <c r="H29" s="579"/>
      <c r="I29" s="579"/>
      <c r="J29" s="575"/>
    </row>
    <row r="30" spans="1:15" s="3" customFormat="1" ht="8.25" customHeight="1">
      <c r="A30" s="332"/>
      <c r="B30" s="334"/>
      <c r="C30" s="107"/>
      <c r="D30" s="14"/>
      <c r="E30" s="95"/>
      <c r="F30" s="95"/>
      <c r="G30" s="95"/>
      <c r="H30" s="95"/>
      <c r="I30" s="95"/>
      <c r="J30" s="94"/>
    </row>
    <row r="31" spans="1:15" s="56" customFormat="1" ht="24.95" customHeight="1">
      <c r="A31" s="332"/>
      <c r="B31" s="334"/>
      <c r="C31" s="584" t="s">
        <v>56</v>
      </c>
      <c r="D31" s="584"/>
      <c r="E31" s="584"/>
      <c r="F31" s="584"/>
      <c r="G31" s="584"/>
      <c r="H31" s="584"/>
      <c r="I31" s="584"/>
      <c r="J31" s="584"/>
      <c r="K31" s="3"/>
      <c r="L31" s="3"/>
      <c r="M31" s="3"/>
      <c r="N31" s="3"/>
      <c r="O31" s="3"/>
    </row>
    <row r="32" spans="1:15" s="9" customFormat="1" ht="7.5" customHeight="1">
      <c r="C32" s="97"/>
    </row>
    <row r="33" spans="1:11" s="3" customFormat="1" ht="24.95" customHeight="1">
      <c r="A33" s="338"/>
      <c r="B33" s="336"/>
      <c r="C33" s="325" t="str">
        <f>C3</f>
        <v>Parâmetros</v>
      </c>
      <c r="D33" s="97"/>
      <c r="E33" s="585" t="str">
        <f>E3</f>
        <v>Dados dos parâmetros</v>
      </c>
      <c r="F33" s="585"/>
      <c r="G33" s="585"/>
      <c r="H33" s="585"/>
      <c r="I33" s="585"/>
      <c r="J33" s="325" t="str">
        <f>J3</f>
        <v>Análise do Indicador</v>
      </c>
    </row>
    <row r="34" spans="1:11" s="3" customFormat="1" ht="7.5" customHeight="1">
      <c r="A34" s="332"/>
      <c r="B34" s="334"/>
      <c r="C34" s="117"/>
      <c r="D34" s="88"/>
      <c r="E34" s="86"/>
      <c r="F34" s="86"/>
      <c r="G34" s="86"/>
      <c r="H34" s="86"/>
      <c r="I34" s="86"/>
      <c r="J34" s="429"/>
    </row>
    <row r="35" spans="1:11" s="3" customFormat="1" ht="180" customHeight="1">
      <c r="A35" s="332"/>
      <c r="B35" s="334"/>
      <c r="C35" s="525" t="s">
        <v>342</v>
      </c>
      <c r="D35" s="238"/>
      <c r="E35" s="576"/>
      <c r="F35" s="576"/>
      <c r="G35" s="576"/>
      <c r="H35" s="576"/>
      <c r="I35" s="576"/>
      <c r="J35" s="573" t="str">
        <f>J5</f>
        <v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v>
      </c>
      <c r="K35" s="531" t="s">
        <v>349</v>
      </c>
    </row>
    <row r="36" spans="1:11" s="3" customFormat="1" ht="7.5" customHeight="1">
      <c r="A36" s="332"/>
      <c r="B36" s="334"/>
      <c r="C36" s="97"/>
      <c r="D36" s="237"/>
      <c r="E36" s="97"/>
      <c r="F36" s="97"/>
      <c r="G36" s="97"/>
      <c r="H36" s="97"/>
      <c r="I36" s="97"/>
      <c r="J36" s="574"/>
    </row>
    <row r="37" spans="1:11" s="3" customFormat="1" ht="117.75" customHeight="1">
      <c r="A37" s="332"/>
      <c r="B37" s="334"/>
      <c r="C37" s="97"/>
      <c r="D37" s="237"/>
      <c r="E37" s="576"/>
      <c r="F37" s="576"/>
      <c r="G37" s="576"/>
      <c r="H37" s="576"/>
      <c r="I37" s="576"/>
      <c r="J37" s="575"/>
    </row>
    <row r="38" spans="1:11" s="1" customFormat="1" ht="7.5" customHeight="1">
      <c r="A38" s="338"/>
      <c r="B38" s="336"/>
      <c r="C38" s="141"/>
      <c r="D38" s="124"/>
      <c r="E38" s="577"/>
      <c r="F38" s="576"/>
      <c r="G38" s="576"/>
      <c r="H38" s="576"/>
      <c r="I38" s="576"/>
      <c r="J38" s="20"/>
    </row>
    <row r="39" spans="1:11" s="3" customFormat="1" ht="24.95" customHeight="1">
      <c r="A39" s="338"/>
      <c r="B39" s="336"/>
      <c r="C39" s="581" t="s">
        <v>280</v>
      </c>
      <c r="D39" s="581"/>
      <c r="E39" s="581"/>
      <c r="F39" s="581"/>
      <c r="G39" s="581"/>
      <c r="H39" s="581"/>
      <c r="I39" s="581"/>
      <c r="J39" s="581"/>
    </row>
    <row r="40" spans="1:11" s="3" customFormat="1" ht="7.5" customHeight="1">
      <c r="A40" s="338"/>
      <c r="B40" s="335"/>
      <c r="C40" s="571"/>
      <c r="D40" s="572"/>
      <c r="E40" s="572"/>
      <c r="F40" s="572"/>
      <c r="G40" s="572"/>
      <c r="H40" s="572"/>
      <c r="I40" s="572"/>
      <c r="J40" s="572"/>
    </row>
    <row r="41" spans="1:11" s="3" customFormat="1" ht="24.95" customHeight="1">
      <c r="A41" s="338"/>
      <c r="B41" s="335"/>
      <c r="C41" s="325" t="str">
        <f>C3</f>
        <v>Parâmetros</v>
      </c>
      <c r="D41" s="97"/>
      <c r="E41" s="580" t="str">
        <f>E3</f>
        <v>Dados dos parâmetros</v>
      </c>
      <c r="F41" s="580"/>
      <c r="G41" s="580"/>
      <c r="H41" s="580"/>
      <c r="I41" s="580"/>
      <c r="J41" s="325" t="str">
        <f>J3</f>
        <v>Análise do Indicador</v>
      </c>
    </row>
    <row r="42" spans="1:11" s="1" customFormat="1" ht="7.5" customHeight="1">
      <c r="A42" s="338"/>
      <c r="B42" s="336"/>
      <c r="C42" s="142"/>
      <c r="D42" s="43"/>
      <c r="E42" s="589"/>
      <c r="F42" s="590"/>
      <c r="G42" s="590"/>
      <c r="H42" s="590"/>
      <c r="I42" s="590"/>
      <c r="J42" s="47"/>
    </row>
    <row r="43" spans="1:11" s="3" customFormat="1" ht="80.099999999999994" customHeight="1">
      <c r="A43" s="338"/>
      <c r="B43" s="335"/>
      <c r="C43" s="522" t="s">
        <v>155</v>
      </c>
      <c r="D43" s="17"/>
      <c r="E43" s="591"/>
      <c r="F43" s="592"/>
      <c r="G43" s="592"/>
      <c r="H43" s="592"/>
      <c r="I43" s="592"/>
      <c r="J43" s="573" t="str">
        <f>J5</f>
        <v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v>
      </c>
      <c r="K43" s="532" t="s">
        <v>350</v>
      </c>
    </row>
    <row r="44" spans="1:11" s="1" customFormat="1" ht="5.0999999999999996" customHeight="1">
      <c r="A44" s="338"/>
      <c r="B44" s="336"/>
      <c r="C44" s="99"/>
      <c r="D44" s="22"/>
      <c r="E44" s="591"/>
      <c r="F44" s="592"/>
      <c r="G44" s="592"/>
      <c r="H44" s="592"/>
      <c r="I44" s="592"/>
      <c r="J44" s="574"/>
    </row>
    <row r="45" spans="1:11" s="3" customFormat="1" ht="90" customHeight="1">
      <c r="A45" s="331"/>
      <c r="B45" s="344"/>
      <c r="C45" s="521" t="s">
        <v>156</v>
      </c>
      <c r="D45" s="20"/>
      <c r="E45" s="591"/>
      <c r="F45" s="592"/>
      <c r="G45" s="592"/>
      <c r="H45" s="592"/>
      <c r="I45" s="592"/>
      <c r="J45" s="574"/>
      <c r="K45" s="531" t="s">
        <v>351</v>
      </c>
    </row>
    <row r="46" spans="1:11" s="1" customFormat="1" ht="5.0999999999999996" customHeight="1">
      <c r="A46" s="338"/>
      <c r="B46" s="345"/>
      <c r="C46" s="108"/>
      <c r="D46" s="20"/>
      <c r="E46" s="591"/>
      <c r="F46" s="592"/>
      <c r="G46" s="592"/>
      <c r="H46" s="592"/>
      <c r="I46" s="592"/>
      <c r="J46" s="574"/>
    </row>
    <row r="47" spans="1:11" s="3" customFormat="1" ht="90" customHeight="1">
      <c r="A47" s="331"/>
      <c r="B47" s="346"/>
      <c r="C47" s="521" t="s">
        <v>157</v>
      </c>
      <c r="D47" s="20"/>
      <c r="E47" s="593"/>
      <c r="F47" s="594"/>
      <c r="G47" s="594"/>
      <c r="H47" s="594"/>
      <c r="I47" s="594"/>
      <c r="J47" s="574"/>
      <c r="K47" s="531" t="s">
        <v>352</v>
      </c>
    </row>
    <row r="48" spans="1:11" s="1" customFormat="1" ht="8.25" customHeight="1">
      <c r="A48" s="338"/>
      <c r="B48" s="334"/>
      <c r="C48" s="97"/>
      <c r="D48" s="48"/>
      <c r="E48" s="66"/>
      <c r="F48" s="66"/>
      <c r="G48" s="66"/>
      <c r="H48" s="66"/>
      <c r="I48" s="66"/>
      <c r="J48" s="574"/>
    </row>
    <row r="49" spans="1:11" s="3" customFormat="1" ht="80.099999999999994" customHeight="1">
      <c r="A49" s="7"/>
      <c r="B49" s="347"/>
      <c r="C49" s="521" t="s">
        <v>158</v>
      </c>
      <c r="D49" s="40"/>
      <c r="E49" s="589"/>
      <c r="F49" s="590"/>
      <c r="G49" s="590"/>
      <c r="H49" s="590"/>
      <c r="I49" s="590"/>
      <c r="J49" s="574"/>
      <c r="K49" s="531" t="s">
        <v>353</v>
      </c>
    </row>
    <row r="50" spans="1:11" s="3" customFormat="1" ht="5.0999999999999996" customHeight="1">
      <c r="A50" s="7"/>
      <c r="B50" s="348"/>
      <c r="C50" s="18"/>
      <c r="D50" s="17"/>
      <c r="E50" s="591"/>
      <c r="F50" s="592"/>
      <c r="G50" s="592"/>
      <c r="H50" s="592"/>
      <c r="I50" s="592"/>
      <c r="J50" s="574"/>
    </row>
    <row r="51" spans="1:11" s="3" customFormat="1" ht="80.099999999999994" customHeight="1">
      <c r="A51" s="332"/>
      <c r="B51" s="348"/>
      <c r="C51" s="522" t="s">
        <v>159</v>
      </c>
      <c r="D51" s="41"/>
      <c r="E51" s="591"/>
      <c r="F51" s="592"/>
      <c r="G51" s="592"/>
      <c r="H51" s="592"/>
      <c r="I51" s="592"/>
      <c r="J51" s="574"/>
      <c r="K51" s="531" t="s">
        <v>354</v>
      </c>
    </row>
    <row r="52" spans="1:11" s="3" customFormat="1" ht="5.0999999999999996" customHeight="1">
      <c r="A52" s="332"/>
      <c r="B52" s="348"/>
      <c r="C52" s="37"/>
      <c r="D52" s="65"/>
      <c r="E52" s="591"/>
      <c r="F52" s="592"/>
      <c r="G52" s="592"/>
      <c r="H52" s="592"/>
      <c r="I52" s="592"/>
      <c r="J52" s="574"/>
    </row>
    <row r="53" spans="1:11" s="3" customFormat="1" ht="80.099999999999994" customHeight="1">
      <c r="A53" s="332"/>
      <c r="B53" s="318"/>
      <c r="C53" s="526" t="s">
        <v>160</v>
      </c>
      <c r="D53" s="41"/>
      <c r="E53" s="591"/>
      <c r="F53" s="592"/>
      <c r="G53" s="592"/>
      <c r="H53" s="592"/>
      <c r="I53" s="592"/>
      <c r="J53" s="574"/>
      <c r="K53" s="531" t="s">
        <v>355</v>
      </c>
    </row>
    <row r="54" spans="1:11" s="1" customFormat="1" ht="5.0999999999999996" customHeight="1">
      <c r="A54" s="338"/>
      <c r="B54" s="334"/>
      <c r="C54" s="104"/>
      <c r="D54" s="67"/>
      <c r="E54" s="591"/>
      <c r="F54" s="592"/>
      <c r="G54" s="592"/>
      <c r="H54" s="592"/>
      <c r="I54" s="592"/>
      <c r="J54" s="574"/>
    </row>
    <row r="55" spans="1:11" s="3" customFormat="1" ht="80.099999999999994" customHeight="1">
      <c r="A55" s="332"/>
      <c r="B55" s="347"/>
      <c r="C55" s="521" t="s">
        <v>161</v>
      </c>
      <c r="D55" s="17"/>
      <c r="E55" s="591"/>
      <c r="F55" s="592"/>
      <c r="G55" s="592"/>
      <c r="H55" s="592"/>
      <c r="I55" s="592"/>
      <c r="J55" s="574"/>
      <c r="K55" s="531" t="s">
        <v>356</v>
      </c>
    </row>
    <row r="56" spans="1:11" s="3" customFormat="1" ht="7.5" customHeight="1">
      <c r="A56" s="332"/>
      <c r="B56" s="348"/>
      <c r="C56" s="104"/>
      <c r="D56" s="25"/>
      <c r="E56" s="673"/>
      <c r="F56" s="673"/>
      <c r="G56" s="673"/>
      <c r="H56" s="673"/>
      <c r="I56" s="674"/>
      <c r="J56" s="574"/>
    </row>
    <row r="57" spans="1:11" s="1" customFormat="1" ht="219.95" customHeight="1">
      <c r="A57" s="332"/>
      <c r="B57" s="348"/>
      <c r="C57" s="525" t="s">
        <v>343</v>
      </c>
      <c r="D57" s="38"/>
      <c r="E57" s="675"/>
      <c r="F57" s="675"/>
      <c r="G57" s="675"/>
      <c r="H57" s="675"/>
      <c r="I57" s="676"/>
      <c r="J57" s="575"/>
      <c r="K57" s="531" t="s">
        <v>357</v>
      </c>
    </row>
    <row r="58" spans="1:11" s="1" customFormat="1" ht="7.5" customHeight="1">
      <c r="A58" s="332"/>
      <c r="B58" s="318"/>
      <c r="C58" s="109"/>
      <c r="D58" s="603"/>
      <c r="E58" s="604"/>
      <c r="F58" s="604"/>
      <c r="G58" s="604"/>
      <c r="H58" s="604"/>
      <c r="I58" s="604"/>
      <c r="J58" s="409"/>
    </row>
    <row r="59" spans="1:11" s="3" customFormat="1" ht="24.95" customHeight="1">
      <c r="A59" s="338"/>
      <c r="B59" s="333"/>
      <c r="C59" s="677" t="s">
        <v>281</v>
      </c>
      <c r="D59" s="584"/>
      <c r="E59" s="584"/>
      <c r="F59" s="584"/>
      <c r="G59" s="584"/>
      <c r="H59" s="584"/>
      <c r="I59" s="584"/>
      <c r="J59" s="584"/>
    </row>
    <row r="60" spans="1:11" s="3" customFormat="1" ht="7.5" customHeight="1">
      <c r="A60" s="338"/>
      <c r="B60" s="336"/>
      <c r="C60" s="572"/>
      <c r="D60" s="572"/>
      <c r="E60" s="572"/>
      <c r="F60" s="572"/>
      <c r="G60" s="572"/>
      <c r="H60" s="572"/>
      <c r="I60" s="572"/>
      <c r="J60" s="572"/>
    </row>
    <row r="61" spans="1:11" s="3" customFormat="1" ht="24.95" customHeight="1">
      <c r="A61" s="338"/>
      <c r="B61" s="335"/>
      <c r="C61" s="325" t="str">
        <f>C3</f>
        <v>Parâmetros</v>
      </c>
      <c r="D61" s="97"/>
      <c r="E61" s="580" t="str">
        <f>E3</f>
        <v>Dados dos parâmetros</v>
      </c>
      <c r="F61" s="580"/>
      <c r="G61" s="580"/>
      <c r="H61" s="580"/>
      <c r="I61" s="580"/>
      <c r="J61" s="325" t="str">
        <f>J3</f>
        <v>Análise do Indicador</v>
      </c>
    </row>
    <row r="62" spans="1:11" s="1" customFormat="1" ht="7.5" customHeight="1">
      <c r="A62" s="338"/>
      <c r="B62" s="336"/>
      <c r="C62" s="589"/>
      <c r="D62" s="590"/>
      <c r="E62" s="590"/>
      <c r="F62" s="590"/>
      <c r="G62" s="590"/>
      <c r="H62" s="590"/>
      <c r="I62" s="590"/>
      <c r="J62" s="590"/>
    </row>
    <row r="63" spans="1:11" s="1" customFormat="1" ht="120" customHeight="1">
      <c r="A63" s="338"/>
      <c r="B63" s="349"/>
      <c r="C63" s="523" t="s">
        <v>222</v>
      </c>
      <c r="D63" s="39"/>
      <c r="E63" s="589"/>
      <c r="F63" s="590"/>
      <c r="G63" s="590"/>
      <c r="H63" s="590"/>
      <c r="I63" s="590"/>
      <c r="J63" s="612" t="s">
        <v>282</v>
      </c>
      <c r="K63" s="531" t="s">
        <v>358</v>
      </c>
    </row>
    <row r="64" spans="1:11" s="1" customFormat="1" ht="7.5" customHeight="1">
      <c r="A64" s="338"/>
      <c r="B64" s="350"/>
      <c r="C64" s="110"/>
      <c r="D64" s="19"/>
      <c r="E64" s="591"/>
      <c r="F64" s="592"/>
      <c r="G64" s="592"/>
      <c r="H64" s="592"/>
      <c r="I64" s="592"/>
      <c r="J64" s="668"/>
    </row>
    <row r="65" spans="1:12" s="1" customFormat="1" ht="120" customHeight="1">
      <c r="A65" s="338"/>
      <c r="B65" s="350"/>
      <c r="C65" s="521" t="s">
        <v>223</v>
      </c>
      <c r="D65" s="39"/>
      <c r="E65" s="593"/>
      <c r="F65" s="594"/>
      <c r="G65" s="594"/>
      <c r="H65" s="594"/>
      <c r="I65" s="594"/>
      <c r="J65" s="668"/>
      <c r="K65" s="531" t="s">
        <v>359</v>
      </c>
    </row>
    <row r="66" spans="1:12" s="1" customFormat="1" ht="7.5" customHeight="1">
      <c r="A66" s="338"/>
      <c r="B66" s="350"/>
      <c r="C66" s="605"/>
      <c r="D66" s="606"/>
      <c r="E66" s="606"/>
      <c r="F66" s="606"/>
      <c r="G66" s="606"/>
      <c r="H66" s="606"/>
      <c r="I66" s="606"/>
      <c r="J66" s="668"/>
    </row>
    <row r="67" spans="1:12" s="1" customFormat="1" ht="120" customHeight="1">
      <c r="A67" s="338"/>
      <c r="B67" s="350"/>
      <c r="C67" s="521" t="s">
        <v>162</v>
      </c>
      <c r="D67" s="40"/>
      <c r="E67" s="589"/>
      <c r="F67" s="590"/>
      <c r="G67" s="590"/>
      <c r="H67" s="590"/>
      <c r="I67" s="590"/>
      <c r="J67" s="668"/>
      <c r="K67" s="531" t="s">
        <v>360</v>
      </c>
    </row>
    <row r="68" spans="1:12" s="1" customFormat="1" ht="7.5" customHeight="1">
      <c r="A68" s="338"/>
      <c r="B68" s="350"/>
      <c r="C68" s="111"/>
      <c r="D68" s="22"/>
      <c r="E68" s="591"/>
      <c r="F68" s="592"/>
      <c r="G68" s="592"/>
      <c r="H68" s="592"/>
      <c r="I68" s="592"/>
      <c r="J68" s="668"/>
    </row>
    <row r="69" spans="1:12" s="1" customFormat="1" ht="120" customHeight="1">
      <c r="A69" s="338"/>
      <c r="B69" s="351"/>
      <c r="C69" s="521" t="s">
        <v>163</v>
      </c>
      <c r="D69" s="40"/>
      <c r="E69" s="593"/>
      <c r="F69" s="594"/>
      <c r="G69" s="594"/>
      <c r="H69" s="594"/>
      <c r="I69" s="594"/>
      <c r="J69" s="669"/>
      <c r="K69" s="531" t="s">
        <v>361</v>
      </c>
    </row>
    <row r="70" spans="1:12" s="1" customFormat="1" ht="7.5" customHeight="1">
      <c r="A70" s="338"/>
      <c r="B70" s="336"/>
      <c r="C70" s="112"/>
      <c r="D70" s="35"/>
      <c r="E70" s="35"/>
      <c r="F70" s="35"/>
      <c r="G70" s="35"/>
      <c r="H70" s="35"/>
      <c r="I70" s="35"/>
      <c r="J70" s="410"/>
      <c r="K70" s="57"/>
    </row>
    <row r="71" spans="1:12" s="3" customFormat="1" ht="24.95" customHeight="1">
      <c r="A71" s="338"/>
      <c r="B71" s="334"/>
      <c r="C71" s="607" t="s">
        <v>77</v>
      </c>
      <c r="D71" s="584"/>
      <c r="E71" s="584"/>
      <c r="F71" s="584"/>
      <c r="G71" s="584"/>
      <c r="H71" s="584"/>
      <c r="I71" s="584"/>
      <c r="J71" s="584"/>
    </row>
    <row r="72" spans="1:12" s="3" customFormat="1" ht="7.5" customHeight="1">
      <c r="A72" s="338"/>
      <c r="B72" s="336"/>
      <c r="C72" s="572"/>
      <c r="D72" s="572"/>
      <c r="E72" s="572"/>
      <c r="F72" s="572"/>
      <c r="G72" s="572"/>
      <c r="H72" s="572"/>
      <c r="I72" s="572"/>
      <c r="J72" s="572"/>
    </row>
    <row r="73" spans="1:12" s="3" customFormat="1" ht="24.95" customHeight="1">
      <c r="A73" s="338"/>
      <c r="B73" s="335"/>
      <c r="C73" s="325" t="str">
        <f>C3</f>
        <v>Parâmetros</v>
      </c>
      <c r="D73" s="97"/>
      <c r="E73" s="580" t="str">
        <f>E3</f>
        <v>Dados dos parâmetros</v>
      </c>
      <c r="F73" s="580"/>
      <c r="G73" s="580"/>
      <c r="H73" s="580"/>
      <c r="I73" s="580"/>
      <c r="J73" s="325" t="str">
        <f>J3</f>
        <v>Análise do Indicador</v>
      </c>
    </row>
    <row r="74" spans="1:12" s="3" customFormat="1" ht="7.5" customHeight="1">
      <c r="A74" s="338"/>
      <c r="B74" s="336"/>
      <c r="C74" s="610"/>
      <c r="D74" s="611"/>
      <c r="E74" s="611"/>
      <c r="F74" s="611"/>
      <c r="G74" s="611"/>
      <c r="H74" s="611"/>
      <c r="I74" s="611"/>
      <c r="J74" s="611"/>
    </row>
    <row r="75" spans="1:12" s="1" customFormat="1" ht="180" customHeight="1">
      <c r="A75" s="332"/>
      <c r="B75" s="333"/>
      <c r="C75" s="523" t="s">
        <v>210</v>
      </c>
      <c r="D75" s="46"/>
      <c r="E75" s="601"/>
      <c r="F75" s="602"/>
      <c r="G75" s="602"/>
      <c r="H75" s="602"/>
      <c r="I75" s="602"/>
      <c r="J75" s="612" t="str">
        <f>J5</f>
        <v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v>
      </c>
      <c r="K75" s="531" t="s">
        <v>362</v>
      </c>
    </row>
    <row r="76" spans="1:12" s="1" customFormat="1" ht="7.5" customHeight="1">
      <c r="A76" s="338"/>
      <c r="B76" s="336"/>
      <c r="C76" s="113"/>
      <c r="D76" s="603"/>
      <c r="E76" s="604"/>
      <c r="F76" s="604"/>
      <c r="G76" s="604"/>
      <c r="H76" s="604"/>
      <c r="I76" s="604"/>
      <c r="J76" s="613"/>
    </row>
    <row r="77" spans="1:12" s="1" customFormat="1" ht="200.1" customHeight="1">
      <c r="A77" s="332"/>
      <c r="B77" s="24"/>
      <c r="C77" s="526" t="s">
        <v>241</v>
      </c>
      <c r="D77" s="69"/>
      <c r="E77" s="602"/>
      <c r="F77" s="602"/>
      <c r="G77" s="602"/>
      <c r="H77" s="602"/>
      <c r="I77" s="608"/>
      <c r="J77" s="613"/>
      <c r="K77" s="531" t="s">
        <v>363</v>
      </c>
      <c r="L77" s="53"/>
    </row>
    <row r="78" spans="1:12" s="1" customFormat="1" ht="7.5" customHeight="1">
      <c r="A78" s="338"/>
      <c r="B78" s="336"/>
      <c r="C78" s="605"/>
      <c r="D78" s="606"/>
      <c r="E78" s="606"/>
      <c r="F78" s="606"/>
      <c r="G78" s="606"/>
      <c r="H78" s="606"/>
      <c r="I78" s="606"/>
      <c r="J78" s="613"/>
      <c r="L78" s="53"/>
    </row>
    <row r="79" spans="1:12" s="1" customFormat="1" ht="159.94999999999999" customHeight="1">
      <c r="A79" s="332"/>
      <c r="B79" s="334"/>
      <c r="C79" s="521" t="s">
        <v>212</v>
      </c>
      <c r="D79" s="39"/>
      <c r="E79" s="615"/>
      <c r="F79" s="616"/>
      <c r="G79" s="616"/>
      <c r="H79" s="616"/>
      <c r="I79" s="616"/>
      <c r="J79" s="613"/>
      <c r="K79" s="531" t="s">
        <v>364</v>
      </c>
      <c r="L79" s="53"/>
    </row>
    <row r="80" spans="1:12" s="1" customFormat="1" ht="7.5" customHeight="1">
      <c r="A80" s="338"/>
      <c r="B80" s="336"/>
      <c r="C80" s="605"/>
      <c r="D80" s="606"/>
      <c r="E80" s="606"/>
      <c r="F80" s="606"/>
      <c r="G80" s="606"/>
      <c r="H80" s="606"/>
      <c r="I80" s="606"/>
      <c r="J80" s="613"/>
    </row>
    <row r="81" spans="1:11" s="1" customFormat="1" ht="159.94999999999999" customHeight="1">
      <c r="A81" s="332"/>
      <c r="B81" s="24"/>
      <c r="C81" s="521" t="s">
        <v>164</v>
      </c>
      <c r="D81" s="69"/>
      <c r="E81" s="601"/>
      <c r="F81" s="602"/>
      <c r="G81" s="602"/>
      <c r="H81" s="602"/>
      <c r="I81" s="602"/>
      <c r="J81" s="614"/>
      <c r="K81" s="531" t="s">
        <v>365</v>
      </c>
    </row>
    <row r="82" spans="1:11" s="1" customFormat="1" ht="7.5" customHeight="1">
      <c r="A82" s="332"/>
      <c r="B82" s="336"/>
      <c r="C82" s="643"/>
      <c r="D82" s="643"/>
      <c r="E82" s="643"/>
      <c r="F82" s="643"/>
      <c r="G82" s="643"/>
      <c r="H82" s="643"/>
      <c r="I82" s="643"/>
      <c r="J82" s="643"/>
    </row>
    <row r="83" spans="1:11" s="3" customFormat="1" ht="24.95" customHeight="1">
      <c r="A83" s="338"/>
      <c r="B83" s="334"/>
      <c r="C83" s="607" t="s">
        <v>283</v>
      </c>
      <c r="D83" s="584"/>
      <c r="E83" s="584"/>
      <c r="F83" s="584"/>
      <c r="G83" s="584"/>
      <c r="H83" s="584"/>
      <c r="I83" s="584"/>
      <c r="J83" s="584"/>
    </row>
    <row r="84" spans="1:11" s="3" customFormat="1" ht="7.5" customHeight="1">
      <c r="A84" s="338"/>
      <c r="B84" s="336"/>
      <c r="C84" s="572"/>
      <c r="D84" s="572"/>
      <c r="E84" s="572"/>
      <c r="F84" s="572"/>
      <c r="G84" s="572"/>
      <c r="H84" s="572"/>
      <c r="I84" s="572"/>
      <c r="J84" s="572"/>
    </row>
    <row r="85" spans="1:11" s="3" customFormat="1" ht="24.95" customHeight="1">
      <c r="A85" s="338"/>
      <c r="B85" s="336"/>
      <c r="C85" s="326" t="str">
        <f>C3</f>
        <v>Parâmetros</v>
      </c>
      <c r="D85" s="244"/>
      <c r="E85" s="580" t="s">
        <v>295</v>
      </c>
      <c r="F85" s="580"/>
      <c r="G85" s="580"/>
      <c r="H85" s="580"/>
      <c r="I85" s="580"/>
      <c r="J85" s="580"/>
    </row>
    <row r="86" spans="1:11" s="1" customFormat="1" ht="7.5" customHeight="1">
      <c r="A86" s="338"/>
      <c r="B86" s="336"/>
      <c r="C86" s="589"/>
      <c r="D86" s="590"/>
      <c r="E86" s="590"/>
      <c r="F86" s="590"/>
      <c r="G86" s="590"/>
      <c r="H86" s="590"/>
      <c r="I86" s="590"/>
      <c r="J86" s="590"/>
    </row>
    <row r="87" spans="1:11" s="1" customFormat="1" ht="360" customHeight="1">
      <c r="A87" s="338"/>
      <c r="B87" s="13"/>
      <c r="C87" s="439" t="s">
        <v>300</v>
      </c>
      <c r="D87" s="59"/>
      <c r="E87" s="601"/>
      <c r="F87" s="602"/>
      <c r="G87" s="602"/>
      <c r="H87" s="602"/>
      <c r="I87" s="602"/>
      <c r="J87" s="624"/>
    </row>
    <row r="88" spans="1:11" s="3" customFormat="1" ht="15" customHeight="1">
      <c r="A88" s="338"/>
      <c r="B88" s="423"/>
      <c r="C88" s="104"/>
      <c r="D88" s="416"/>
      <c r="F88" s="424"/>
      <c r="G88" s="424"/>
      <c r="H88" s="424"/>
      <c r="I88" s="424"/>
      <c r="J88" s="424"/>
    </row>
    <row r="89" spans="1:11" s="3" customFormat="1" ht="20.100000000000001" customHeight="1">
      <c r="A89" s="338"/>
      <c r="B89" s="425"/>
      <c r="C89" s="622" t="str">
        <f>J3</f>
        <v>Análise do Indicador</v>
      </c>
      <c r="D89" s="623"/>
      <c r="E89" s="623"/>
      <c r="F89" s="623"/>
      <c r="G89" s="623"/>
      <c r="H89" s="623"/>
      <c r="I89" s="623"/>
      <c r="J89" s="623"/>
    </row>
    <row r="90" spans="1:11" s="1" customFormat="1" ht="7.5" customHeight="1">
      <c r="A90" s="338"/>
      <c r="B90" s="336"/>
      <c r="C90" s="114"/>
      <c r="D90" s="628"/>
      <c r="E90" s="629"/>
      <c r="F90" s="629"/>
      <c r="G90" s="629"/>
      <c r="H90" s="629"/>
      <c r="I90" s="629"/>
      <c r="J90" s="630"/>
    </row>
    <row r="91" spans="1:11" s="1" customFormat="1" ht="189.95" customHeight="1">
      <c r="A91" s="338"/>
      <c r="B91" s="336"/>
      <c r="C91" s="625" t="str">
        <f>J5</f>
        <v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v>
      </c>
      <c r="D91" s="626"/>
      <c r="E91" s="626"/>
      <c r="F91" s="626"/>
      <c r="G91" s="626"/>
      <c r="H91" s="626"/>
      <c r="I91" s="626"/>
      <c r="J91" s="627"/>
      <c r="K91" s="51"/>
    </row>
    <row r="92" spans="1:11" s="1" customFormat="1" ht="24.95" customHeight="1">
      <c r="A92" s="338"/>
      <c r="B92" s="336"/>
      <c r="C92" s="327" t="str">
        <f>C3</f>
        <v>Parâmetros</v>
      </c>
      <c r="D92" s="398"/>
      <c r="E92" s="621" t="str">
        <f>E3</f>
        <v>Dados dos parâmetros</v>
      </c>
      <c r="F92" s="621"/>
      <c r="G92" s="621"/>
      <c r="H92" s="621"/>
      <c r="I92" s="621"/>
      <c r="J92" s="325" t="str">
        <f>J3</f>
        <v>Análise do Indicador</v>
      </c>
    </row>
    <row r="93" spans="1:11" s="1" customFormat="1" ht="7.5" customHeight="1">
      <c r="A93" s="338"/>
      <c r="B93" s="336"/>
      <c r="C93" s="586"/>
      <c r="D93" s="587"/>
      <c r="E93" s="587"/>
      <c r="F93" s="587"/>
      <c r="G93" s="587"/>
      <c r="H93" s="587"/>
      <c r="I93" s="587"/>
      <c r="J93" s="588"/>
    </row>
    <row r="94" spans="1:11" s="1" customFormat="1" ht="90" customHeight="1">
      <c r="A94" s="338"/>
      <c r="B94" s="24"/>
      <c r="C94" s="521" t="s">
        <v>242</v>
      </c>
      <c r="D94" s="52"/>
      <c r="E94" s="592"/>
      <c r="F94" s="592"/>
      <c r="G94" s="592"/>
      <c r="H94" s="592"/>
      <c r="I94" s="609"/>
      <c r="J94" s="573" t="s">
        <v>319</v>
      </c>
    </row>
    <row r="95" spans="1:11" s="1" customFormat="1" ht="11.25" customHeight="1">
      <c r="A95" s="338"/>
      <c r="B95" s="336"/>
      <c r="C95" s="115"/>
      <c r="D95" s="43"/>
      <c r="E95" s="592"/>
      <c r="F95" s="592"/>
      <c r="G95" s="592"/>
      <c r="H95" s="592"/>
      <c r="I95" s="609"/>
      <c r="J95" s="638"/>
    </row>
    <row r="96" spans="1:11" s="1" customFormat="1" ht="90" customHeight="1">
      <c r="A96" s="338"/>
      <c r="B96" s="24"/>
      <c r="C96" s="521" t="s">
        <v>243</v>
      </c>
      <c r="D96" s="42"/>
      <c r="E96" s="592"/>
      <c r="F96" s="592"/>
      <c r="G96" s="592"/>
      <c r="H96" s="592"/>
      <c r="I96" s="609"/>
      <c r="J96" s="638"/>
      <c r="K96" s="531" t="s">
        <v>366</v>
      </c>
    </row>
    <row r="97" spans="1:11" s="1" customFormat="1" ht="107.25" customHeight="1">
      <c r="A97" s="338"/>
      <c r="B97" s="24"/>
      <c r="C97" s="141"/>
      <c r="D97" s="20"/>
      <c r="E97" s="592"/>
      <c r="F97" s="592"/>
      <c r="G97" s="592"/>
      <c r="H97" s="592"/>
      <c r="I97" s="609"/>
      <c r="J97" s="639"/>
    </row>
    <row r="98" spans="1:11" s="1" customFormat="1" ht="7.5" customHeight="1">
      <c r="A98" s="338"/>
      <c r="B98" s="24"/>
      <c r="C98" s="141"/>
      <c r="D98" s="20"/>
      <c r="E98" s="20"/>
      <c r="F98" s="20"/>
      <c r="G98" s="20"/>
      <c r="H98" s="20"/>
      <c r="I98" s="20"/>
      <c r="J98" s="294"/>
    </row>
    <row r="99" spans="1:11" s="3" customFormat="1" ht="24.95" customHeight="1">
      <c r="A99" s="338"/>
      <c r="B99" s="334"/>
      <c r="C99" s="640" t="s">
        <v>284</v>
      </c>
      <c r="D99" s="581"/>
      <c r="E99" s="581"/>
      <c r="F99" s="581"/>
      <c r="G99" s="581"/>
      <c r="H99" s="581"/>
      <c r="I99" s="581"/>
      <c r="J99" s="581"/>
    </row>
    <row r="100" spans="1:11" s="3" customFormat="1" ht="7.5" customHeight="1">
      <c r="A100" s="338"/>
      <c r="B100" s="336"/>
      <c r="C100" s="633"/>
      <c r="D100" s="633"/>
      <c r="E100" s="633"/>
      <c r="F100" s="633"/>
      <c r="G100" s="633"/>
      <c r="H100" s="633"/>
      <c r="I100" s="633"/>
      <c r="J100" s="633"/>
    </row>
    <row r="101" spans="1:11" s="3" customFormat="1" ht="24.95" customHeight="1">
      <c r="A101" s="338"/>
      <c r="B101" s="336"/>
      <c r="C101" s="325" t="str">
        <f>C3</f>
        <v>Parâmetros</v>
      </c>
      <c r="D101" s="97"/>
      <c r="E101" s="621" t="str">
        <f>E3</f>
        <v>Dados dos parâmetros</v>
      </c>
      <c r="F101" s="621"/>
      <c r="G101" s="621"/>
      <c r="H101" s="621"/>
      <c r="I101" s="621"/>
      <c r="J101" s="325" t="str">
        <f>J3</f>
        <v>Análise do Indicador</v>
      </c>
    </row>
    <row r="102" spans="1:11" s="1" customFormat="1" ht="7.5" customHeight="1">
      <c r="A102" s="338"/>
      <c r="B102" s="336"/>
      <c r="C102" s="590"/>
      <c r="D102" s="590"/>
      <c r="E102" s="590"/>
      <c r="F102" s="590"/>
      <c r="G102" s="590"/>
      <c r="H102" s="590"/>
      <c r="I102" s="590"/>
      <c r="J102" s="590"/>
    </row>
    <row r="103" spans="1:11" s="1" customFormat="1" ht="200.1" customHeight="1">
      <c r="A103" s="338"/>
      <c r="B103" s="347"/>
      <c r="C103" s="522" t="s">
        <v>132</v>
      </c>
      <c r="D103" s="44"/>
      <c r="E103" s="595" t="s">
        <v>321</v>
      </c>
      <c r="F103" s="596"/>
      <c r="G103" s="596"/>
      <c r="H103" s="596"/>
      <c r="I103" s="597"/>
      <c r="J103" s="634" t="str">
        <f>J5</f>
        <v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v>
      </c>
      <c r="K103" s="53"/>
    </row>
    <row r="104" spans="1:11" s="1" customFormat="1" ht="11.25" customHeight="1">
      <c r="A104" s="338"/>
      <c r="B104" s="348"/>
      <c r="C104" s="116"/>
      <c r="D104" s="22"/>
      <c r="E104" s="635"/>
      <c r="F104" s="636"/>
      <c r="G104" s="636"/>
      <c r="H104" s="636"/>
      <c r="I104" s="636"/>
      <c r="J104" s="704"/>
    </row>
    <row r="105" spans="1:11" s="1" customFormat="1" ht="200.1" customHeight="1">
      <c r="A105" s="338"/>
      <c r="B105" s="348"/>
      <c r="C105" s="521" t="s">
        <v>133</v>
      </c>
      <c r="D105" s="40"/>
      <c r="E105" s="595" t="s">
        <v>321</v>
      </c>
      <c r="F105" s="596"/>
      <c r="G105" s="596"/>
      <c r="H105" s="596"/>
      <c r="I105" s="597"/>
      <c r="J105" s="704"/>
    </row>
    <row r="106" spans="1:11" s="1" customFormat="1" ht="7.5" customHeight="1">
      <c r="A106" s="338"/>
      <c r="B106" s="348"/>
      <c r="C106" s="112"/>
      <c r="D106" s="601"/>
      <c r="E106" s="594"/>
      <c r="F106" s="594"/>
      <c r="G106" s="594"/>
      <c r="H106" s="594"/>
      <c r="I106" s="594"/>
      <c r="J106" s="440"/>
    </row>
    <row r="107" spans="1:11" s="1" customFormat="1" ht="200.1" customHeight="1">
      <c r="A107" s="338"/>
      <c r="B107" s="348"/>
      <c r="C107" s="521" t="s">
        <v>134</v>
      </c>
      <c r="D107" s="20"/>
      <c r="E107" s="595"/>
      <c r="F107" s="596"/>
      <c r="G107" s="596"/>
      <c r="H107" s="596"/>
      <c r="I107" s="597"/>
      <c r="J107" s="705"/>
    </row>
    <row r="108" spans="1:11" s="1" customFormat="1" ht="11.25" customHeight="1">
      <c r="A108" s="338"/>
      <c r="B108" s="348"/>
      <c r="C108" s="112"/>
      <c r="D108" s="63"/>
      <c r="E108" s="63"/>
      <c r="F108" s="63"/>
      <c r="G108" s="63"/>
      <c r="H108" s="63"/>
      <c r="I108" s="63"/>
      <c r="J108" s="705"/>
    </row>
    <row r="109" spans="1:11" s="1" customFormat="1" ht="263.25" customHeight="1">
      <c r="A109" s="338"/>
      <c r="B109" s="348"/>
      <c r="C109" s="521" t="s">
        <v>135</v>
      </c>
      <c r="D109" s="40"/>
      <c r="E109" s="595" t="s">
        <v>321</v>
      </c>
      <c r="F109" s="596"/>
      <c r="G109" s="596"/>
      <c r="H109" s="596"/>
      <c r="I109" s="597"/>
      <c r="J109" s="706"/>
    </row>
    <row r="110" spans="1:11" s="1" customFormat="1" ht="7.5" customHeight="1">
      <c r="A110" s="338"/>
      <c r="B110" s="348"/>
      <c r="C110" s="633"/>
      <c r="D110" s="633"/>
      <c r="E110" s="633"/>
      <c r="F110" s="633"/>
      <c r="G110" s="633"/>
      <c r="H110" s="633"/>
      <c r="I110" s="633"/>
      <c r="J110" s="633"/>
    </row>
    <row r="111" spans="1:11" s="1" customFormat="1" ht="24.95" customHeight="1">
      <c r="A111" s="338"/>
      <c r="B111" s="348"/>
      <c r="C111" s="584" t="s">
        <v>286</v>
      </c>
      <c r="D111" s="584"/>
      <c r="E111" s="584"/>
      <c r="F111" s="584"/>
      <c r="G111" s="584"/>
      <c r="H111" s="584"/>
      <c r="I111" s="584"/>
      <c r="J111" s="584"/>
    </row>
    <row r="112" spans="1:11" s="1" customFormat="1" ht="7.5" customHeight="1">
      <c r="A112" s="338"/>
      <c r="B112" s="348"/>
      <c r="C112" s="633"/>
      <c r="D112" s="633"/>
      <c r="E112" s="633"/>
      <c r="F112" s="633"/>
      <c r="G112" s="633"/>
      <c r="H112" s="633"/>
      <c r="I112" s="633"/>
      <c r="J112" s="633"/>
    </row>
    <row r="113" spans="1:13" s="1" customFormat="1" ht="24.95" customHeight="1">
      <c r="A113" s="338"/>
      <c r="B113" s="348"/>
      <c r="C113" s="325" t="str">
        <f>C3</f>
        <v>Parâmetros</v>
      </c>
      <c r="D113" s="97"/>
      <c r="E113" s="621" t="str">
        <f>E3</f>
        <v>Dados dos parâmetros</v>
      </c>
      <c r="F113" s="621"/>
      <c r="G113" s="621"/>
      <c r="H113" s="621"/>
      <c r="I113" s="621"/>
      <c r="J113" s="325" t="str">
        <f>J3</f>
        <v>Análise do Indicador</v>
      </c>
    </row>
    <row r="114" spans="1:13" s="1" customFormat="1" ht="7.5" customHeight="1">
      <c r="A114" s="338"/>
      <c r="B114" s="348"/>
      <c r="C114" s="587"/>
      <c r="D114" s="587"/>
      <c r="E114" s="587"/>
      <c r="F114" s="587"/>
      <c r="G114" s="587"/>
      <c r="H114" s="587"/>
      <c r="I114" s="587"/>
      <c r="J114" s="588"/>
      <c r="K114" s="57"/>
    </row>
    <row r="115" spans="1:13" s="1" customFormat="1" ht="249.95" customHeight="1">
      <c r="A115" s="331"/>
      <c r="B115" s="348"/>
      <c r="C115" s="521" t="s">
        <v>307</v>
      </c>
      <c r="D115" s="45"/>
      <c r="E115" s="595" t="s">
        <v>321</v>
      </c>
      <c r="F115" s="596"/>
      <c r="G115" s="596"/>
      <c r="H115" s="596"/>
      <c r="I115" s="597"/>
      <c r="J115" s="573" t="s">
        <v>301</v>
      </c>
    </row>
    <row r="116" spans="1:13" s="1" customFormat="1" ht="15" customHeight="1">
      <c r="A116" s="338"/>
      <c r="B116" s="348"/>
      <c r="C116" s="116"/>
      <c r="D116" s="19"/>
      <c r="E116" s="589"/>
      <c r="F116" s="590"/>
      <c r="G116" s="590"/>
      <c r="H116" s="590"/>
      <c r="I116" s="590"/>
      <c r="J116" s="574"/>
    </row>
    <row r="117" spans="1:13" s="1" customFormat="1" ht="249.95" customHeight="1">
      <c r="A117" s="338"/>
      <c r="B117" s="318"/>
      <c r="C117" s="521" t="s">
        <v>137</v>
      </c>
      <c r="D117" s="40"/>
      <c r="E117" s="699" t="s">
        <v>321</v>
      </c>
      <c r="F117" s="700"/>
      <c r="G117" s="700"/>
      <c r="H117" s="700"/>
      <c r="I117" s="701"/>
      <c r="J117" s="704"/>
      <c r="L117" s="53"/>
      <c r="M117" s="53"/>
    </row>
    <row r="118" spans="1:13" s="1" customFormat="1" ht="15" customHeight="1">
      <c r="A118" s="338"/>
      <c r="B118" s="318"/>
      <c r="C118" s="104"/>
      <c r="D118" s="17"/>
      <c r="E118" s="284"/>
      <c r="F118" s="284"/>
      <c r="G118" s="284"/>
      <c r="H118" s="284"/>
      <c r="I118" s="284"/>
      <c r="J118" s="574"/>
      <c r="L118" s="53"/>
    </row>
    <row r="119" spans="1:13" s="1" customFormat="1" ht="249.95" customHeight="1">
      <c r="A119" s="338"/>
      <c r="B119" s="318"/>
      <c r="C119" s="521" t="s">
        <v>290</v>
      </c>
      <c r="D119" s="17"/>
      <c r="E119" s="699" t="s">
        <v>321</v>
      </c>
      <c r="F119" s="700"/>
      <c r="G119" s="700"/>
      <c r="H119" s="700"/>
      <c r="I119" s="701"/>
      <c r="J119" s="707"/>
      <c r="L119" s="53"/>
    </row>
    <row r="120" spans="1:13" s="1" customFormat="1" ht="11.25" customHeight="1">
      <c r="A120" s="338"/>
      <c r="B120" s="334"/>
      <c r="D120" s="17"/>
      <c r="E120" s="284"/>
      <c r="F120" s="284"/>
      <c r="G120" s="284"/>
      <c r="H120" s="284"/>
      <c r="I120" s="284"/>
      <c r="J120" s="411"/>
      <c r="L120" s="53"/>
    </row>
    <row r="121" spans="1:13" s="1" customFormat="1" ht="24.95" customHeight="1">
      <c r="A121" s="338"/>
      <c r="B121" s="334"/>
      <c r="C121" s="607" t="s">
        <v>286</v>
      </c>
      <c r="D121" s="584"/>
      <c r="E121" s="584"/>
      <c r="F121" s="584"/>
      <c r="G121" s="584"/>
      <c r="H121" s="584"/>
      <c r="I121" s="584"/>
      <c r="J121" s="584"/>
      <c r="L121" s="53"/>
    </row>
    <row r="122" spans="1:13" s="1" customFormat="1" ht="7.5" customHeight="1">
      <c r="A122" s="338"/>
      <c r="B122" s="334"/>
      <c r="C122" s="692"/>
      <c r="D122" s="637"/>
      <c r="E122" s="637"/>
      <c r="F122" s="637"/>
      <c r="G122" s="637"/>
      <c r="H122" s="637"/>
      <c r="I122" s="637"/>
      <c r="J122" s="637"/>
      <c r="L122" s="53"/>
    </row>
    <row r="123" spans="1:13" s="1" customFormat="1" ht="24.95" customHeight="1">
      <c r="A123" s="338"/>
      <c r="B123" s="334"/>
      <c r="C123" s="328" t="str">
        <f>C3</f>
        <v>Parâmetros</v>
      </c>
      <c r="D123" s="95"/>
      <c r="E123" s="585" t="str">
        <f>E3</f>
        <v>Dados dos parâmetros</v>
      </c>
      <c r="F123" s="585"/>
      <c r="G123" s="585"/>
      <c r="H123" s="585"/>
      <c r="I123" s="585"/>
      <c r="J123" s="325" t="str">
        <f>J3</f>
        <v>Análise do Indicador</v>
      </c>
      <c r="L123" s="53"/>
    </row>
    <row r="124" spans="1:13" s="1" customFormat="1" ht="7.5" customHeight="1">
      <c r="A124" s="338"/>
      <c r="B124" s="347"/>
      <c r="C124" s="605"/>
      <c r="D124" s="606"/>
      <c r="E124" s="606"/>
      <c r="F124" s="606"/>
      <c r="G124" s="606"/>
      <c r="H124" s="606"/>
      <c r="I124" s="606"/>
      <c r="J124" s="426"/>
    </row>
    <row r="125" spans="1:13" s="2" customFormat="1" ht="219.95" customHeight="1">
      <c r="A125" s="331"/>
      <c r="B125" s="318"/>
      <c r="C125" s="521" t="s">
        <v>308</v>
      </c>
      <c r="D125" s="40"/>
      <c r="E125" s="693" t="s">
        <v>321</v>
      </c>
      <c r="F125" s="694"/>
      <c r="G125" s="694"/>
      <c r="H125" s="694"/>
      <c r="I125" s="695"/>
      <c r="J125" s="634" t="str">
        <f>J115</f>
        <v>Continuação da análise dos indicadores de Qualidade das águas.</v>
      </c>
    </row>
    <row r="126" spans="1:13" s="1" customFormat="1" ht="24.95" customHeight="1">
      <c r="A126" s="338"/>
      <c r="B126" s="334"/>
      <c r="C126" s="116"/>
      <c r="D126" s="23"/>
      <c r="E126" s="591"/>
      <c r="F126" s="592"/>
      <c r="G126" s="592"/>
      <c r="H126" s="592"/>
      <c r="I126" s="592"/>
      <c r="J126" s="575"/>
    </row>
    <row r="127" spans="1:13" s="2" customFormat="1" ht="249.95" customHeight="1">
      <c r="A127" s="331"/>
      <c r="B127" s="334"/>
      <c r="C127" s="526" t="s">
        <v>138</v>
      </c>
      <c r="D127" s="285"/>
      <c r="E127" s="576"/>
      <c r="F127" s="576"/>
      <c r="G127" s="576"/>
      <c r="H127" s="576"/>
      <c r="I127" s="576"/>
      <c r="J127" s="447"/>
    </row>
    <row r="128" spans="1:13" s="2" customFormat="1" ht="25.5" customHeight="1">
      <c r="A128" s="331"/>
      <c r="B128" s="334"/>
      <c r="C128" s="104"/>
      <c r="D128" s="285"/>
      <c r="E128" s="622" t="s">
        <v>53</v>
      </c>
      <c r="F128" s="702"/>
      <c r="G128" s="702"/>
      <c r="H128" s="702"/>
      <c r="I128" s="702"/>
      <c r="J128" s="702"/>
      <c r="K128" s="513"/>
      <c r="L128" s="513"/>
    </row>
    <row r="129" spans="1:11" s="2" customFormat="1" ht="124.9" customHeight="1">
      <c r="A129" s="331"/>
      <c r="B129" s="334"/>
      <c r="C129" s="104"/>
      <c r="D129" s="285"/>
      <c r="E129" s="703" t="s">
        <v>313</v>
      </c>
      <c r="F129" s="703"/>
      <c r="G129" s="703"/>
      <c r="H129" s="703"/>
      <c r="I129" s="703"/>
      <c r="J129" s="703"/>
    </row>
    <row r="130" spans="1:11" s="2" customFormat="1" ht="7.5" customHeight="1">
      <c r="A130" s="332"/>
      <c r="B130" s="333"/>
      <c r="C130" s="692"/>
      <c r="D130" s="637"/>
      <c r="E130" s="637"/>
      <c r="F130" s="637"/>
      <c r="G130" s="637"/>
      <c r="H130" s="637"/>
      <c r="I130" s="637"/>
      <c r="J130" s="637"/>
    </row>
    <row r="131" spans="1:11" s="1" customFormat="1" ht="24.95" customHeight="1">
      <c r="A131" s="338"/>
      <c r="B131" s="334"/>
      <c r="C131" s="328" t="str">
        <f>C3</f>
        <v>Parâmetros</v>
      </c>
      <c r="D131" s="95"/>
      <c r="E131" s="585" t="str">
        <f>E3</f>
        <v>Dados dos parâmetros</v>
      </c>
      <c r="F131" s="585"/>
      <c r="G131" s="585"/>
      <c r="H131" s="585"/>
      <c r="I131" s="585"/>
      <c r="J131" s="325" t="str">
        <f>J3</f>
        <v>Análise do Indicador</v>
      </c>
    </row>
    <row r="132" spans="1:11" s="1" customFormat="1" ht="7.5" customHeight="1">
      <c r="A132" s="338"/>
      <c r="B132" s="334"/>
      <c r="C132" s="97"/>
      <c r="D132" s="397"/>
      <c r="E132" s="48"/>
      <c r="F132" s="25"/>
      <c r="G132" s="25"/>
      <c r="H132" s="25"/>
      <c r="I132" s="25"/>
      <c r="J132" s="412"/>
    </row>
    <row r="133" spans="1:11" s="2" customFormat="1" ht="219.95" customHeight="1">
      <c r="A133" s="332"/>
      <c r="B133" s="349"/>
      <c r="C133" s="521" t="s">
        <v>151</v>
      </c>
      <c r="D133" s="40"/>
      <c r="E133" s="693" t="s">
        <v>321</v>
      </c>
      <c r="F133" s="694"/>
      <c r="G133" s="694"/>
      <c r="H133" s="694"/>
      <c r="I133" s="695"/>
      <c r="J133" s="634" t="str">
        <f>J125</f>
        <v>Continuação da análise dos indicadores de Qualidade das águas.</v>
      </c>
    </row>
    <row r="134" spans="1:11" s="2" customFormat="1" ht="7.5" customHeight="1">
      <c r="A134" s="332"/>
      <c r="B134" s="349"/>
      <c r="C134" s="107"/>
      <c r="D134" s="17"/>
      <c r="E134" s="398"/>
      <c r="F134" s="399"/>
      <c r="G134" s="399"/>
      <c r="H134" s="399"/>
      <c r="I134" s="399"/>
      <c r="J134" s="575"/>
    </row>
    <row r="135" spans="1:11" s="1" customFormat="1" ht="15" customHeight="1">
      <c r="A135" s="338"/>
      <c r="B135" s="336"/>
      <c r="C135" s="430"/>
      <c r="D135" s="399"/>
      <c r="E135" s="84"/>
      <c r="F135" s="85"/>
      <c r="G135" s="85"/>
      <c r="H135" s="85"/>
      <c r="I135" s="85"/>
      <c r="J135" s="421"/>
      <c r="K135" s="53"/>
    </row>
    <row r="136" spans="1:11" s="3" customFormat="1" ht="24.95" customHeight="1">
      <c r="A136" s="338"/>
      <c r="B136" s="334"/>
      <c r="C136" s="607" t="s">
        <v>285</v>
      </c>
      <c r="D136" s="584"/>
      <c r="E136" s="584"/>
      <c r="F136" s="584"/>
      <c r="G136" s="584"/>
      <c r="H136" s="584"/>
      <c r="I136" s="584"/>
      <c r="J136" s="581"/>
    </row>
    <row r="137" spans="1:11" s="3" customFormat="1" ht="7.5" customHeight="1">
      <c r="A137" s="338"/>
      <c r="B137" s="336"/>
      <c r="C137" s="637"/>
      <c r="D137" s="637"/>
      <c r="E137" s="637"/>
      <c r="F137" s="637"/>
      <c r="G137" s="637"/>
      <c r="H137" s="637"/>
      <c r="I137" s="637"/>
      <c r="J137" s="637"/>
    </row>
    <row r="138" spans="1:11" s="3" customFormat="1" ht="24.95" customHeight="1">
      <c r="A138" s="338"/>
      <c r="B138" s="335"/>
      <c r="C138" s="325" t="str">
        <f>C3</f>
        <v>Parâmetros</v>
      </c>
      <c r="D138" s="137"/>
      <c r="E138" s="580" t="str">
        <f>E3</f>
        <v>Dados dos parâmetros</v>
      </c>
      <c r="F138" s="580"/>
      <c r="G138" s="580"/>
      <c r="H138" s="580"/>
      <c r="I138" s="580"/>
      <c r="J138" s="325" t="str">
        <f>J3</f>
        <v>Análise do Indicador</v>
      </c>
    </row>
    <row r="139" spans="1:11" s="3" customFormat="1" ht="7.5" customHeight="1">
      <c r="A139" s="338"/>
      <c r="B139" s="336"/>
      <c r="C139" s="100"/>
      <c r="D139" s="72"/>
      <c r="E139" s="87"/>
      <c r="F139" s="72"/>
      <c r="G139" s="72"/>
      <c r="H139" s="72"/>
      <c r="I139" s="72"/>
      <c r="J139" s="413"/>
      <c r="K139" s="58"/>
    </row>
    <row r="140" spans="1:11" s="3" customFormat="1" ht="249.95" customHeight="1">
      <c r="A140" s="338"/>
      <c r="B140" s="336"/>
      <c r="C140" s="631" t="s">
        <v>165</v>
      </c>
      <c r="D140" s="72"/>
      <c r="E140" s="662"/>
      <c r="F140" s="663"/>
      <c r="G140" s="663"/>
      <c r="H140" s="663"/>
      <c r="I140" s="663"/>
      <c r="J140" s="573" t="str">
        <f>J5</f>
        <v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v>
      </c>
      <c r="K140" s="531" t="s">
        <v>367</v>
      </c>
    </row>
    <row r="141" spans="1:11" s="3" customFormat="1" ht="45.75" customHeight="1">
      <c r="A141" s="315"/>
      <c r="B141" s="316"/>
      <c r="C141" s="632"/>
      <c r="D141" s="72"/>
      <c r="E141" s="696" t="s">
        <v>339</v>
      </c>
      <c r="F141" s="697"/>
      <c r="G141" s="697"/>
      <c r="H141" s="697"/>
      <c r="I141" s="698"/>
      <c r="J141" s="574"/>
      <c r="K141" s="56"/>
    </row>
    <row r="142" spans="1:11" s="56" customFormat="1" ht="15" customHeight="1">
      <c r="A142" s="5"/>
      <c r="B142" s="17"/>
      <c r="C142" s="86"/>
      <c r="D142" s="86"/>
      <c r="E142" s="86"/>
      <c r="F142" s="86"/>
      <c r="G142" s="86"/>
      <c r="H142" s="86"/>
      <c r="I142" s="86"/>
      <c r="J142" s="574"/>
    </row>
    <row r="143" spans="1:11" s="2" customFormat="1" ht="249.95" customHeight="1">
      <c r="A143" s="317"/>
      <c r="B143" s="318"/>
      <c r="C143" s="631" t="s">
        <v>166</v>
      </c>
      <c r="D143" s="319"/>
      <c r="E143" s="577"/>
      <c r="F143" s="576"/>
      <c r="G143" s="576"/>
      <c r="H143" s="576"/>
      <c r="I143" s="576"/>
      <c r="J143" s="574"/>
      <c r="K143" s="531" t="s">
        <v>368</v>
      </c>
    </row>
    <row r="144" spans="1:11" s="2" customFormat="1" ht="38.1" customHeight="1">
      <c r="A144" s="332"/>
      <c r="B144" s="24"/>
      <c r="C144" s="644"/>
      <c r="D144" s="47"/>
      <c r="E144" s="711" t="s">
        <v>340</v>
      </c>
      <c r="F144" s="712"/>
      <c r="G144" s="712"/>
      <c r="H144" s="712"/>
      <c r="I144" s="713"/>
      <c r="J144" s="575"/>
    </row>
    <row r="145" spans="1:11" s="2" customFormat="1" ht="15" customHeight="1">
      <c r="A145" s="332"/>
      <c r="B145" s="24"/>
      <c r="C145" s="97"/>
      <c r="D145" s="20"/>
      <c r="E145" s="422"/>
      <c r="F145" s="419"/>
      <c r="G145" s="419"/>
      <c r="H145" s="419"/>
      <c r="I145" s="419"/>
      <c r="J145" s="421"/>
    </row>
    <row r="146" spans="1:11" s="2" customFormat="1" ht="24.95" customHeight="1">
      <c r="A146" s="434"/>
      <c r="B146" s="347"/>
      <c r="C146" s="581" t="s">
        <v>306</v>
      </c>
      <c r="D146" s="581"/>
      <c r="E146" s="581"/>
      <c r="F146" s="581"/>
      <c r="G146" s="581"/>
      <c r="H146" s="581"/>
      <c r="I146" s="581"/>
      <c r="J146" s="581"/>
    </row>
    <row r="147" spans="1:11" s="54" customFormat="1" ht="7.5" customHeight="1">
      <c r="A147" s="435"/>
      <c r="B147" s="436"/>
      <c r="C147" s="576"/>
      <c r="D147" s="576"/>
      <c r="E147" s="576"/>
      <c r="F147" s="576"/>
      <c r="G147" s="576"/>
      <c r="H147" s="576"/>
      <c r="I147" s="576"/>
      <c r="J147" s="576"/>
    </row>
    <row r="148" spans="1:11" s="2" customFormat="1" ht="24.95" customHeight="1">
      <c r="A148" s="317"/>
      <c r="B148" s="318"/>
      <c r="C148" s="325" t="str">
        <f>C3</f>
        <v>Parâmetros</v>
      </c>
      <c r="D148" s="97"/>
      <c r="E148" s="585" t="s">
        <v>295</v>
      </c>
      <c r="F148" s="585"/>
      <c r="G148" s="585"/>
      <c r="H148" s="585"/>
      <c r="I148" s="585"/>
      <c r="J148" s="585"/>
    </row>
    <row r="149" spans="1:11" s="2" customFormat="1" ht="399.95" customHeight="1">
      <c r="A149" s="315"/>
      <c r="B149" s="349"/>
      <c r="C149" s="514" t="s">
        <v>291</v>
      </c>
      <c r="D149" s="47"/>
      <c r="E149" s="577"/>
      <c r="F149" s="576"/>
      <c r="G149" s="576"/>
      <c r="H149" s="576"/>
      <c r="I149" s="576"/>
      <c r="J149" s="576"/>
    </row>
    <row r="150" spans="1:11" s="54" customFormat="1" ht="22.5" customHeight="1">
      <c r="A150" s="5"/>
      <c r="B150" s="20"/>
      <c r="C150" s="97"/>
      <c r="D150" s="20"/>
      <c r="E150" s="433" t="s">
        <v>312</v>
      </c>
      <c r="F150" s="97"/>
      <c r="G150" s="97"/>
      <c r="H150" s="97"/>
      <c r="I150" s="97"/>
      <c r="J150" s="140"/>
    </row>
    <row r="151" spans="1:11" s="54" customFormat="1" ht="22.5" customHeight="1">
      <c r="A151" s="5"/>
      <c r="B151" s="20"/>
      <c r="C151" s="622" t="str">
        <f>J73</f>
        <v>Análise do Indicador</v>
      </c>
      <c r="D151" s="623"/>
      <c r="E151" s="623"/>
      <c r="F151" s="623"/>
      <c r="G151" s="623"/>
      <c r="H151" s="623"/>
      <c r="I151" s="623"/>
      <c r="J151" s="623"/>
    </row>
    <row r="152" spans="1:11" s="54" customFormat="1" ht="7.5" customHeight="1">
      <c r="A152" s="5"/>
      <c r="B152" s="20"/>
      <c r="C152" s="441"/>
      <c r="D152" s="442"/>
      <c r="E152" s="442"/>
      <c r="F152" s="442"/>
      <c r="G152" s="442"/>
      <c r="H152" s="442"/>
      <c r="I152" s="442"/>
      <c r="J152" s="442"/>
    </row>
    <row r="153" spans="1:11" s="54" customFormat="1" ht="180" customHeight="1">
      <c r="A153" s="5"/>
      <c r="B153" s="20"/>
      <c r="C153" s="708" t="s">
        <v>320</v>
      </c>
      <c r="D153" s="709"/>
      <c r="E153" s="709"/>
      <c r="F153" s="709"/>
      <c r="G153" s="709"/>
      <c r="H153" s="709"/>
      <c r="I153" s="709"/>
      <c r="J153" s="710"/>
    </row>
    <row r="154" spans="1:11" s="54" customFormat="1" ht="7.5" customHeight="1">
      <c r="A154" s="5"/>
      <c r="B154" s="20"/>
      <c r="C154" s="625"/>
      <c r="D154" s="626"/>
      <c r="E154" s="626"/>
      <c r="F154" s="626"/>
      <c r="G154" s="626"/>
      <c r="H154" s="626"/>
      <c r="I154" s="626"/>
      <c r="J154" s="627"/>
    </row>
    <row r="155" spans="1:11" s="2" customFormat="1" ht="24.95" customHeight="1">
      <c r="A155" s="437"/>
      <c r="B155" s="351"/>
      <c r="C155" s="620" t="s">
        <v>287</v>
      </c>
      <c r="D155" s="620"/>
      <c r="E155" s="620"/>
      <c r="F155" s="620"/>
      <c r="G155" s="620"/>
      <c r="H155" s="620"/>
      <c r="I155" s="620"/>
      <c r="J155" s="620"/>
    </row>
    <row r="156" spans="1:11" s="2" customFormat="1" ht="7.5" customHeight="1">
      <c r="A156" s="338"/>
      <c r="B156" s="13"/>
      <c r="C156" s="27"/>
      <c r="D156" s="27"/>
      <c r="E156" s="27"/>
      <c r="F156" s="27"/>
      <c r="G156" s="27"/>
      <c r="H156" s="27"/>
      <c r="I156" s="27"/>
      <c r="J156" s="166"/>
    </row>
    <row r="157" spans="1:11" s="2" customFormat="1" ht="24.95" customHeight="1">
      <c r="A157" s="338"/>
      <c r="B157" s="13"/>
      <c r="C157" s="325" t="str">
        <f>C3</f>
        <v>Parâmetros</v>
      </c>
      <c r="D157" s="137"/>
      <c r="E157" s="580" t="str">
        <f>E3</f>
        <v>Dados dos parâmetros</v>
      </c>
      <c r="F157" s="580"/>
      <c r="G157" s="580"/>
      <c r="H157" s="580"/>
      <c r="I157" s="580"/>
      <c r="J157" s="325" t="str">
        <f>J3</f>
        <v>Análise do Indicador</v>
      </c>
    </row>
    <row r="158" spans="1:11" s="2" customFormat="1" ht="7.5" customHeight="1">
      <c r="A158" s="332"/>
      <c r="B158" s="24"/>
      <c r="C158" s="111"/>
      <c r="D158" s="68"/>
      <c r="E158" s="88"/>
      <c r="F158" s="89"/>
      <c r="G158" s="89"/>
      <c r="H158" s="89"/>
      <c r="I158" s="89"/>
      <c r="J158" s="140"/>
    </row>
    <row r="159" spans="1:11" s="1" customFormat="1" ht="219.95" customHeight="1">
      <c r="A159" s="338"/>
      <c r="B159" s="24"/>
      <c r="C159" s="521" t="s">
        <v>142</v>
      </c>
      <c r="D159" s="20"/>
      <c r="E159" s="671"/>
      <c r="F159" s="672"/>
      <c r="G159" s="672"/>
      <c r="H159" s="672"/>
      <c r="I159" s="672"/>
      <c r="J159" s="573" t="str">
        <f>J5</f>
        <v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v>
      </c>
      <c r="K159" s="531" t="s">
        <v>369</v>
      </c>
    </row>
    <row r="160" spans="1:11" s="1" customFormat="1" ht="7.5" customHeight="1">
      <c r="A160" s="338"/>
      <c r="B160" s="13"/>
      <c r="C160" s="97"/>
      <c r="D160" s="20"/>
      <c r="E160" s="138"/>
      <c r="F160" s="138"/>
      <c r="G160" s="138"/>
      <c r="H160" s="138"/>
      <c r="I160" s="138"/>
      <c r="J160" s="574"/>
      <c r="K160" s="53"/>
    </row>
    <row r="161" spans="1:13" s="1" customFormat="1" ht="219.95" customHeight="1">
      <c r="A161" s="338"/>
      <c r="B161" s="13"/>
      <c r="C161" s="521" t="s">
        <v>278</v>
      </c>
      <c r="D161" s="20"/>
      <c r="E161" s="642"/>
      <c r="F161" s="642"/>
      <c r="G161" s="642"/>
      <c r="H161" s="642"/>
      <c r="I161" s="642"/>
      <c r="J161" s="574"/>
    </row>
    <row r="162" spans="1:13" s="1" customFormat="1" ht="7.5" customHeight="1">
      <c r="A162" s="338"/>
      <c r="B162" s="13"/>
      <c r="C162" s="97"/>
      <c r="D162" s="20"/>
      <c r="E162" s="138"/>
      <c r="F162" s="138"/>
      <c r="G162" s="138"/>
      <c r="H162" s="138"/>
      <c r="I162" s="138"/>
      <c r="J162" s="574"/>
      <c r="K162" s="53"/>
    </row>
    <row r="163" spans="1:13" s="1" customFormat="1" ht="219.95" customHeight="1">
      <c r="A163" s="338"/>
      <c r="B163" s="13"/>
      <c r="C163" s="521" t="s">
        <v>279</v>
      </c>
      <c r="D163" s="20"/>
      <c r="E163" s="642"/>
      <c r="F163" s="642"/>
      <c r="G163" s="642"/>
      <c r="H163" s="642"/>
      <c r="I163" s="642"/>
      <c r="J163" s="574"/>
    </row>
    <row r="164" spans="1:13" s="1" customFormat="1" ht="7.5" customHeight="1">
      <c r="A164" s="338"/>
      <c r="B164" s="13"/>
      <c r="C164" s="97"/>
      <c r="D164" s="20"/>
      <c r="E164" s="138"/>
      <c r="F164" s="138"/>
      <c r="G164" s="138"/>
      <c r="H164" s="138"/>
      <c r="I164" s="138"/>
      <c r="J164" s="574"/>
      <c r="K164" s="53"/>
    </row>
    <row r="165" spans="1:13" s="1" customFormat="1" ht="219.95" customHeight="1">
      <c r="A165" s="338"/>
      <c r="B165" s="24"/>
      <c r="C165" s="521" t="s">
        <v>144</v>
      </c>
      <c r="D165" s="20"/>
      <c r="E165" s="662"/>
      <c r="F165" s="663"/>
      <c r="G165" s="663"/>
      <c r="H165" s="663"/>
      <c r="I165" s="663"/>
      <c r="J165" s="575"/>
    </row>
    <row r="166" spans="1:13" s="1" customFormat="1" ht="7.5" customHeight="1">
      <c r="A166" s="338"/>
      <c r="B166" s="24"/>
      <c r="C166" s="104"/>
      <c r="D166" s="20"/>
      <c r="E166" s="73"/>
      <c r="F166" s="73"/>
      <c r="G166" s="73"/>
      <c r="H166" s="73"/>
      <c r="I166" s="73"/>
      <c r="J166" s="9"/>
    </row>
    <row r="167" spans="1:13" s="1" customFormat="1" ht="24.95" customHeight="1">
      <c r="A167" s="338"/>
      <c r="B167" s="24"/>
      <c r="C167" s="620" t="s">
        <v>309</v>
      </c>
      <c r="D167" s="620"/>
      <c r="E167" s="620"/>
      <c r="F167" s="620"/>
      <c r="G167" s="620"/>
      <c r="H167" s="620"/>
      <c r="I167" s="620"/>
      <c r="J167" s="620"/>
    </row>
    <row r="168" spans="1:13" s="1" customFormat="1" ht="7.5" customHeight="1">
      <c r="A168" s="338"/>
      <c r="B168" s="24"/>
      <c r="C168" s="15"/>
      <c r="D168" s="20"/>
      <c r="E168" s="122"/>
      <c r="F168" s="122"/>
      <c r="G168" s="122"/>
      <c r="H168" s="122"/>
      <c r="I168" s="122"/>
      <c r="J168" s="9"/>
    </row>
    <row r="169" spans="1:13" s="1" customFormat="1" ht="24.95" customHeight="1">
      <c r="A169" s="338"/>
      <c r="B169" s="24"/>
      <c r="C169" s="325" t="str">
        <f>C3</f>
        <v>Parâmetros</v>
      </c>
      <c r="D169" s="137"/>
      <c r="E169" s="580" t="str">
        <f>E3</f>
        <v>Dados dos parâmetros</v>
      </c>
      <c r="F169" s="580"/>
      <c r="G169" s="580"/>
      <c r="H169" s="580"/>
      <c r="I169" s="580"/>
      <c r="J169" s="325" t="str">
        <f>J3</f>
        <v>Análise do Indicador</v>
      </c>
    </row>
    <row r="170" spans="1:13" s="1" customFormat="1" ht="7.5" customHeight="1">
      <c r="A170" s="338"/>
      <c r="B170" s="13"/>
      <c r="C170" s="97"/>
      <c r="D170" s="97"/>
      <c r="E170" s="96"/>
      <c r="F170" s="96"/>
      <c r="G170" s="96"/>
      <c r="H170" s="96"/>
      <c r="I170" s="96"/>
      <c r="J170" s="408"/>
    </row>
    <row r="171" spans="1:13" s="1" customFormat="1" ht="219.95" customHeight="1">
      <c r="A171" s="338"/>
      <c r="B171" s="24"/>
      <c r="C171" s="521" t="s">
        <v>146</v>
      </c>
      <c r="D171" s="20"/>
      <c r="E171" s="662"/>
      <c r="F171" s="663"/>
      <c r="G171" s="663"/>
      <c r="H171" s="663"/>
      <c r="I171" s="664"/>
      <c r="J171" s="573" t="str">
        <f>J5</f>
        <v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v>
      </c>
      <c r="K171" s="531" t="s">
        <v>370</v>
      </c>
    </row>
    <row r="172" spans="1:13" s="1" customFormat="1" ht="7.5" customHeight="1">
      <c r="A172" s="338"/>
      <c r="B172" s="24"/>
      <c r="C172" s="104"/>
      <c r="D172" s="47"/>
      <c r="E172" s="74"/>
      <c r="F172" s="74"/>
      <c r="G172" s="74"/>
      <c r="H172" s="74"/>
      <c r="I172" s="74"/>
      <c r="J172" s="574"/>
    </row>
    <row r="173" spans="1:13" s="2" customFormat="1" ht="219.95" customHeight="1">
      <c r="A173" s="332"/>
      <c r="B173" s="334"/>
      <c r="C173" s="521" t="s">
        <v>224</v>
      </c>
      <c r="D173" s="75"/>
      <c r="E173" s="662"/>
      <c r="F173" s="663"/>
      <c r="G173" s="663"/>
      <c r="H173" s="663"/>
      <c r="I173" s="664"/>
      <c r="J173" s="574"/>
      <c r="K173" s="531" t="s">
        <v>371</v>
      </c>
      <c r="M173" s="54"/>
    </row>
    <row r="174" spans="1:13" s="1" customFormat="1" ht="7.5" customHeight="1">
      <c r="A174" s="338"/>
      <c r="B174" s="334"/>
      <c r="C174" s="97"/>
      <c r="D174" s="49"/>
      <c r="E174" s="68"/>
      <c r="F174" s="68"/>
      <c r="G174" s="25"/>
      <c r="H174" s="25"/>
      <c r="I174" s="68"/>
      <c r="J174" s="574"/>
      <c r="M174" s="53"/>
    </row>
    <row r="175" spans="1:13" s="2" customFormat="1" ht="219.95" customHeight="1">
      <c r="A175" s="332"/>
      <c r="B175" s="334"/>
      <c r="C175" s="530" t="s">
        <v>225</v>
      </c>
      <c r="D175" s="75"/>
      <c r="E175" s="662"/>
      <c r="F175" s="663"/>
      <c r="G175" s="663"/>
      <c r="H175" s="663"/>
      <c r="I175" s="664"/>
      <c r="J175" s="574"/>
      <c r="K175" s="531" t="s">
        <v>372</v>
      </c>
      <c r="M175" s="54"/>
    </row>
    <row r="176" spans="1:13" s="2" customFormat="1" ht="7.5" customHeight="1">
      <c r="A176" s="332"/>
      <c r="B176" s="334"/>
      <c r="C176" s="118"/>
      <c r="D176" s="64"/>
      <c r="E176" s="26"/>
      <c r="F176" s="76"/>
      <c r="G176" s="76"/>
      <c r="H176" s="76"/>
      <c r="I176" s="77"/>
      <c r="J176" s="574"/>
    </row>
    <row r="177" spans="1:11" s="2" customFormat="1" ht="219.95" customHeight="1">
      <c r="A177" s="7"/>
      <c r="B177" s="347"/>
      <c r="C177" s="521" t="s">
        <v>216</v>
      </c>
      <c r="D177" s="20"/>
      <c r="E177" s="662"/>
      <c r="F177" s="663"/>
      <c r="G177" s="663"/>
      <c r="H177" s="663"/>
      <c r="I177" s="664"/>
      <c r="J177" s="575"/>
      <c r="K177" s="531" t="s">
        <v>373</v>
      </c>
    </row>
    <row r="178" spans="1:11" s="2" customFormat="1" ht="7.5" customHeight="1">
      <c r="A178" s="8"/>
      <c r="B178" s="348"/>
      <c r="C178" s="97"/>
      <c r="D178" s="20"/>
      <c r="E178" s="123"/>
      <c r="F178" s="123"/>
      <c r="G178" s="123"/>
      <c r="H178" s="123"/>
      <c r="I178" s="123"/>
      <c r="J178" s="9"/>
    </row>
    <row r="179" spans="1:11" s="2" customFormat="1" ht="30" customHeight="1">
      <c r="A179" s="7"/>
      <c r="B179" s="348"/>
      <c r="C179" s="607" t="s">
        <v>288</v>
      </c>
      <c r="D179" s="584"/>
      <c r="E179" s="584"/>
      <c r="F179" s="584"/>
      <c r="G179" s="584"/>
      <c r="H179" s="584"/>
      <c r="I179" s="584"/>
      <c r="J179" s="584"/>
    </row>
    <row r="180" spans="1:11" s="2" customFormat="1" ht="7.5" customHeight="1">
      <c r="A180" s="7"/>
      <c r="B180" s="348"/>
      <c r="C180" s="637"/>
      <c r="D180" s="637"/>
      <c r="E180" s="637"/>
      <c r="F180" s="637"/>
      <c r="G180" s="637"/>
      <c r="H180" s="637"/>
      <c r="I180" s="637"/>
      <c r="J180" s="637"/>
    </row>
    <row r="181" spans="1:11" s="2" customFormat="1" ht="24.95" customHeight="1">
      <c r="A181" s="7"/>
      <c r="B181" s="348"/>
      <c r="C181" s="325" t="str">
        <f>C3</f>
        <v>Parâmetros</v>
      </c>
      <c r="D181" s="137"/>
      <c r="E181" s="580" t="str">
        <f>E3</f>
        <v>Dados dos parâmetros</v>
      </c>
      <c r="F181" s="580"/>
      <c r="G181" s="580"/>
      <c r="H181" s="580"/>
      <c r="I181" s="580"/>
      <c r="J181" s="325" t="str">
        <f>J3</f>
        <v>Análise do Indicador</v>
      </c>
    </row>
    <row r="182" spans="1:11" s="1" customFormat="1" ht="7.5" customHeight="1">
      <c r="A182" s="338"/>
      <c r="B182" s="352"/>
      <c r="C182" s="587"/>
      <c r="D182" s="587"/>
      <c r="E182" s="587"/>
      <c r="F182" s="587"/>
      <c r="G182" s="587"/>
      <c r="H182" s="587"/>
      <c r="I182" s="587"/>
      <c r="J182" s="587"/>
    </row>
    <row r="183" spans="1:11" s="1" customFormat="1" ht="180" customHeight="1">
      <c r="A183" s="338"/>
      <c r="B183" s="337"/>
      <c r="C183" s="521" t="s">
        <v>147</v>
      </c>
      <c r="D183" s="82"/>
      <c r="E183" s="604"/>
      <c r="F183" s="604"/>
      <c r="G183" s="604"/>
      <c r="H183" s="604"/>
      <c r="I183" s="604"/>
      <c r="J183" s="573" t="str">
        <f>J5</f>
        <v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v>
      </c>
      <c r="K183" s="531" t="s">
        <v>374</v>
      </c>
    </row>
    <row r="184" spans="1:11" s="1" customFormat="1" ht="219.95" customHeight="1">
      <c r="A184" s="338"/>
      <c r="B184" s="337"/>
      <c r="C184" s="109"/>
      <c r="D184" s="82"/>
      <c r="E184" s="604"/>
      <c r="F184" s="604"/>
      <c r="G184" s="604"/>
      <c r="H184" s="604"/>
      <c r="I184" s="670"/>
      <c r="J184" s="575"/>
    </row>
    <row r="185" spans="1:11" s="1" customFormat="1" ht="7.5" customHeight="1">
      <c r="A185" s="338"/>
      <c r="B185" s="337"/>
      <c r="C185" s="137"/>
      <c r="D185" s="82"/>
      <c r="E185" s="82"/>
      <c r="F185" s="82"/>
      <c r="G185" s="82"/>
      <c r="H185" s="82"/>
      <c r="I185" s="82"/>
      <c r="J185" s="420"/>
    </row>
    <row r="186" spans="1:11" s="1" customFormat="1" ht="24.95" customHeight="1">
      <c r="A186" s="338"/>
      <c r="B186" s="24"/>
      <c r="C186" s="607" t="s">
        <v>61</v>
      </c>
      <c r="D186" s="584"/>
      <c r="E186" s="584"/>
      <c r="F186" s="584"/>
      <c r="G186" s="584"/>
      <c r="H186" s="584"/>
      <c r="I186" s="584"/>
      <c r="J186" s="584"/>
    </row>
    <row r="187" spans="1:11" s="1" customFormat="1" ht="7.5" customHeight="1">
      <c r="A187" s="338"/>
      <c r="B187" s="24"/>
      <c r="C187" s="606"/>
      <c r="D187" s="606"/>
      <c r="E187" s="606"/>
      <c r="F187" s="606"/>
      <c r="G187" s="606"/>
      <c r="H187" s="606"/>
      <c r="I187" s="606"/>
      <c r="J187" s="606"/>
    </row>
    <row r="188" spans="1:11" s="1" customFormat="1" ht="24.95" customHeight="1">
      <c r="A188" s="338"/>
      <c r="B188" s="24"/>
      <c r="C188" s="325" t="str">
        <f>C3</f>
        <v>Parâmetros</v>
      </c>
      <c r="D188" s="137"/>
      <c r="E188" s="580" t="str">
        <f>E3</f>
        <v>Dados dos parâmetros</v>
      </c>
      <c r="F188" s="580"/>
      <c r="G188" s="580"/>
      <c r="H188" s="580"/>
      <c r="I188" s="580"/>
      <c r="J188" s="325" t="str">
        <f>J3</f>
        <v>Análise do Indicador</v>
      </c>
    </row>
    <row r="189" spans="1:11" s="1" customFormat="1" ht="7.5" customHeight="1">
      <c r="A189" s="338"/>
      <c r="B189" s="24"/>
      <c r="C189" s="119"/>
      <c r="D189" s="70"/>
      <c r="E189" s="603"/>
      <c r="F189" s="604"/>
      <c r="G189" s="604"/>
      <c r="H189" s="604"/>
      <c r="I189" s="604"/>
      <c r="J189" s="414"/>
    </row>
    <row r="190" spans="1:11" s="1" customFormat="1" ht="180" customHeight="1">
      <c r="A190" s="338"/>
      <c r="B190" s="334"/>
      <c r="C190" s="521" t="s">
        <v>149</v>
      </c>
      <c r="D190" s="38"/>
      <c r="E190" s="589"/>
      <c r="F190" s="590"/>
      <c r="G190" s="590"/>
      <c r="H190" s="590"/>
      <c r="I190" s="590"/>
      <c r="J190" s="573" t="str">
        <f>J5</f>
        <v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v>
      </c>
    </row>
    <row r="191" spans="1:11" s="1" customFormat="1" ht="7.5" customHeight="1">
      <c r="A191" s="338"/>
      <c r="B191" s="334"/>
      <c r="C191" s="576"/>
      <c r="D191" s="576"/>
      <c r="E191" s="576"/>
      <c r="F191" s="576"/>
      <c r="G191" s="576"/>
      <c r="H191" s="576"/>
      <c r="I191" s="654"/>
      <c r="J191" s="574"/>
      <c r="K191" s="53"/>
    </row>
    <row r="192" spans="1:11" s="1" customFormat="1" ht="180" customHeight="1">
      <c r="A192" s="338"/>
      <c r="B192" s="336"/>
      <c r="C192" s="521" t="s">
        <v>238</v>
      </c>
      <c r="D192" s="97"/>
      <c r="E192" s="576"/>
      <c r="F192" s="576"/>
      <c r="G192" s="576"/>
      <c r="H192" s="576"/>
      <c r="I192" s="576"/>
      <c r="J192" s="574"/>
      <c r="K192" s="531" t="s">
        <v>375</v>
      </c>
    </row>
    <row r="193" spans="1:11" s="1" customFormat="1" ht="85.5" customHeight="1">
      <c r="A193" s="338"/>
      <c r="B193" s="336"/>
      <c r="C193" s="576"/>
      <c r="D193" s="576"/>
      <c r="E193" s="576"/>
      <c r="F193" s="576"/>
      <c r="G193" s="576"/>
      <c r="H193" s="576"/>
      <c r="I193" s="654"/>
      <c r="J193" s="575"/>
      <c r="K193" s="53"/>
    </row>
    <row r="194" spans="1:11" s="1" customFormat="1" ht="7.5" customHeight="1">
      <c r="A194" s="338"/>
      <c r="B194" s="334"/>
      <c r="C194" s="576"/>
      <c r="D194" s="576"/>
      <c r="E194" s="576"/>
      <c r="F194" s="576"/>
      <c r="G194" s="576"/>
      <c r="H194" s="576"/>
      <c r="I194" s="576"/>
      <c r="J194" s="576"/>
      <c r="K194" s="53"/>
    </row>
    <row r="195" spans="1:11" s="1" customFormat="1" ht="24.95" customHeight="1">
      <c r="A195" s="338"/>
      <c r="B195" s="334"/>
      <c r="C195" s="581" t="s">
        <v>244</v>
      </c>
      <c r="D195" s="581"/>
      <c r="E195" s="581"/>
      <c r="F195" s="581"/>
      <c r="G195" s="581"/>
      <c r="H195" s="581"/>
      <c r="I195" s="581"/>
      <c r="J195" s="581"/>
      <c r="K195" s="53"/>
    </row>
    <row r="196" spans="1:11" s="1" customFormat="1" ht="7.5" customHeight="1">
      <c r="A196" s="338"/>
      <c r="B196" s="334"/>
      <c r="C196" s="576"/>
      <c r="D196" s="576"/>
      <c r="E196" s="576"/>
      <c r="F196" s="576"/>
      <c r="G196" s="576"/>
      <c r="H196" s="576"/>
      <c r="I196" s="576"/>
      <c r="J196" s="576"/>
      <c r="K196" s="53"/>
    </row>
    <row r="197" spans="1:11" s="1" customFormat="1" ht="24.95" customHeight="1">
      <c r="A197" s="338"/>
      <c r="B197" s="334"/>
      <c r="C197" s="325" t="str">
        <f>C3</f>
        <v>Parâmetros</v>
      </c>
      <c r="E197" s="585" t="str">
        <f>E3</f>
        <v>Dados dos parâmetros</v>
      </c>
      <c r="F197" s="585"/>
      <c r="G197" s="585"/>
      <c r="H197" s="585"/>
      <c r="I197" s="585"/>
      <c r="J197" s="325" t="str">
        <f>J3</f>
        <v>Análise do Indicador</v>
      </c>
      <c r="K197" s="53"/>
    </row>
    <row r="198" spans="1:11" s="1" customFormat="1" ht="7.5" customHeight="1">
      <c r="A198" s="338"/>
      <c r="B198" s="334"/>
      <c r="C198" s="97"/>
      <c r="D198" s="17"/>
      <c r="E198" s="592"/>
      <c r="F198" s="592"/>
      <c r="G198" s="592"/>
      <c r="H198" s="592"/>
      <c r="I198" s="592"/>
      <c r="J198" s="592"/>
      <c r="K198" s="53"/>
    </row>
    <row r="199" spans="1:11" s="1" customFormat="1" ht="180" customHeight="1">
      <c r="A199" s="338"/>
      <c r="B199" s="334"/>
      <c r="C199" s="106" t="s">
        <v>226</v>
      </c>
      <c r="D199" s="17"/>
      <c r="E199" s="693" t="s">
        <v>321</v>
      </c>
      <c r="F199" s="694"/>
      <c r="G199" s="694"/>
      <c r="H199" s="694"/>
      <c r="I199" s="695"/>
      <c r="J199" s="634" t="str">
        <f>J5</f>
        <v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v>
      </c>
      <c r="K199" s="53"/>
    </row>
    <row r="200" spans="1:11" s="1" customFormat="1" ht="15.75" customHeight="1">
      <c r="A200" s="338"/>
      <c r="B200" s="334"/>
      <c r="C200" s="97"/>
      <c r="D200" s="17"/>
      <c r="E200" s="592"/>
      <c r="F200" s="592"/>
      <c r="G200" s="592"/>
      <c r="H200" s="592"/>
      <c r="I200" s="609"/>
      <c r="J200" s="574"/>
      <c r="K200" s="53"/>
    </row>
    <row r="201" spans="1:11" s="1" customFormat="1" ht="180" customHeight="1">
      <c r="A201" s="338"/>
      <c r="B201" s="334"/>
      <c r="C201" s="106" t="s">
        <v>227</v>
      </c>
      <c r="D201" s="17"/>
      <c r="E201" s="693" t="s">
        <v>321</v>
      </c>
      <c r="F201" s="694"/>
      <c r="G201" s="694"/>
      <c r="H201" s="694"/>
      <c r="I201" s="695"/>
      <c r="J201" s="704"/>
      <c r="K201" s="53"/>
    </row>
    <row r="202" spans="1:11" s="1" customFormat="1" ht="15.75" customHeight="1">
      <c r="A202" s="338"/>
      <c r="B202" s="334"/>
      <c r="C202" s="83"/>
      <c r="D202" s="17"/>
      <c r="E202" s="592"/>
      <c r="F202" s="592"/>
      <c r="G202" s="592"/>
      <c r="H202" s="592"/>
      <c r="I202" s="609"/>
      <c r="J202" s="574"/>
      <c r="K202" s="53"/>
    </row>
    <row r="203" spans="1:11" s="1" customFormat="1" ht="180" customHeight="1">
      <c r="A203" s="338"/>
      <c r="B203" s="334"/>
      <c r="C203" s="521" t="s">
        <v>150</v>
      </c>
      <c r="D203" s="17"/>
      <c r="E203" s="595" t="s">
        <v>321</v>
      </c>
      <c r="F203" s="596"/>
      <c r="G203" s="596"/>
      <c r="H203" s="596"/>
      <c r="I203" s="597"/>
      <c r="J203" s="704"/>
      <c r="K203" s="53"/>
    </row>
    <row r="204" spans="1:11" s="1" customFormat="1" ht="15.75" customHeight="1">
      <c r="A204" s="338"/>
      <c r="B204" s="334"/>
      <c r="C204" s="576"/>
      <c r="D204" s="576"/>
      <c r="E204" s="576"/>
      <c r="F204" s="576"/>
      <c r="G204" s="576"/>
      <c r="H204" s="576"/>
      <c r="I204" s="654"/>
      <c r="J204" s="575"/>
      <c r="K204" s="53"/>
    </row>
    <row r="205" spans="1:11" s="1" customFormat="1" ht="7.5" customHeight="1">
      <c r="A205" s="338"/>
      <c r="B205" s="334"/>
      <c r="C205" s="576"/>
      <c r="D205" s="576"/>
      <c r="E205" s="576"/>
      <c r="F205" s="576"/>
      <c r="G205" s="576"/>
      <c r="H205" s="576"/>
      <c r="I205" s="576"/>
      <c r="J205" s="576"/>
      <c r="K205" s="53"/>
    </row>
    <row r="206" spans="1:11" s="1" customFormat="1" ht="24.95" customHeight="1">
      <c r="A206" s="338"/>
      <c r="B206" s="24"/>
      <c r="C206" s="581" t="s">
        <v>246</v>
      </c>
      <c r="D206" s="581"/>
      <c r="E206" s="581"/>
      <c r="F206" s="581"/>
      <c r="G206" s="581"/>
      <c r="H206" s="581"/>
      <c r="I206" s="581"/>
      <c r="J206" s="581"/>
    </row>
    <row r="207" spans="1:11" s="1" customFormat="1" ht="7.5" customHeight="1">
      <c r="A207" s="338"/>
      <c r="B207" s="24"/>
      <c r="C207" s="643"/>
      <c r="D207" s="643"/>
      <c r="E207" s="643"/>
      <c r="F207" s="643"/>
      <c r="G207" s="643"/>
      <c r="H207" s="643"/>
      <c r="I207" s="643"/>
      <c r="J207" s="643"/>
    </row>
    <row r="208" spans="1:11" s="1" customFormat="1" ht="24.95" customHeight="1">
      <c r="A208" s="338"/>
      <c r="B208" s="24"/>
      <c r="C208" s="325" t="str">
        <f>C3</f>
        <v>Parâmetros</v>
      </c>
      <c r="D208" s="43"/>
      <c r="E208" s="659" t="str">
        <f>E3</f>
        <v>Dados dos parâmetros</v>
      </c>
      <c r="F208" s="659"/>
      <c r="G208" s="659"/>
      <c r="H208" s="659"/>
      <c r="I208" s="659"/>
      <c r="J208" s="325" t="str">
        <f>J3</f>
        <v>Análise do Indicador</v>
      </c>
    </row>
    <row r="209" spans="1:11" s="1" customFormat="1" ht="7.5" customHeight="1">
      <c r="A209" s="338"/>
      <c r="B209" s="24"/>
      <c r="C209" s="586"/>
      <c r="D209" s="587"/>
      <c r="E209" s="587"/>
      <c r="F209" s="587"/>
      <c r="G209" s="587"/>
      <c r="H209" s="587"/>
      <c r="I209" s="587"/>
      <c r="J209" s="587"/>
    </row>
    <row r="210" spans="1:11" s="1" customFormat="1" ht="180" customHeight="1">
      <c r="A210" s="332"/>
      <c r="B210" s="347"/>
      <c r="C210" s="521" t="s">
        <v>237</v>
      </c>
      <c r="D210" s="40"/>
      <c r="E210" s="660"/>
      <c r="F210" s="660"/>
      <c r="G210" s="660"/>
      <c r="H210" s="660"/>
      <c r="I210" s="661"/>
      <c r="J210" s="648" t="str">
        <f>J5</f>
        <v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v>
      </c>
    </row>
    <row r="211" spans="1:11" s="1" customFormat="1" ht="7.5" customHeight="1">
      <c r="A211" s="332"/>
      <c r="B211" s="348"/>
      <c r="C211" s="101"/>
      <c r="D211" s="80"/>
      <c r="E211" s="652"/>
      <c r="F211" s="653"/>
      <c r="G211" s="653"/>
      <c r="H211" s="653"/>
      <c r="I211" s="653"/>
      <c r="J211" s="649"/>
    </row>
    <row r="212" spans="1:11" s="1" customFormat="1" ht="159.94999999999999" customHeight="1">
      <c r="A212" s="332"/>
      <c r="B212" s="318"/>
      <c r="C212" s="520" t="s">
        <v>310</v>
      </c>
      <c r="D212" s="44"/>
      <c r="E212" s="666"/>
      <c r="F212" s="666"/>
      <c r="G212" s="666"/>
      <c r="H212" s="666"/>
      <c r="I212" s="666"/>
      <c r="J212" s="649"/>
      <c r="K212" s="531" t="s">
        <v>376</v>
      </c>
    </row>
    <row r="213" spans="1:11" s="1" customFormat="1" ht="7.5" customHeight="1">
      <c r="A213" s="332"/>
      <c r="B213" s="334"/>
      <c r="C213" s="99"/>
      <c r="D213" s="285"/>
      <c r="E213" s="324"/>
      <c r="F213" s="324"/>
      <c r="G213" s="324"/>
      <c r="H213" s="324"/>
      <c r="I213" s="324"/>
      <c r="J213" s="649"/>
    </row>
    <row r="214" spans="1:11" s="3" customFormat="1" ht="24.95" customHeight="1">
      <c r="C214" s="431"/>
      <c r="D214" s="78"/>
      <c r="E214" s="438">
        <v>2007</v>
      </c>
      <c r="F214" s="438">
        <v>2008</v>
      </c>
      <c r="G214" s="438">
        <v>2009</v>
      </c>
      <c r="H214" s="438">
        <v>2010</v>
      </c>
      <c r="I214" s="438">
        <v>2011</v>
      </c>
      <c r="J214" s="649"/>
    </row>
    <row r="215" spans="1:11" s="3" customFormat="1" ht="24.95" customHeight="1">
      <c r="C215" s="456"/>
      <c r="D215" s="78"/>
      <c r="J215" s="649"/>
    </row>
    <row r="216" spans="1:11" s="3" customFormat="1" ht="30" customHeight="1">
      <c r="C216" s="656" t="s">
        <v>167</v>
      </c>
      <c r="D216" s="78"/>
      <c r="E216" s="515"/>
      <c r="F216" s="515"/>
      <c r="G216" s="515"/>
      <c r="H216" s="515"/>
      <c r="I216" s="515"/>
      <c r="J216" s="650"/>
    </row>
    <row r="217" spans="1:11" s="3" customFormat="1" ht="120" customHeight="1">
      <c r="C217" s="657"/>
      <c r="D217" s="40"/>
      <c r="E217" s="516">
        <v>97</v>
      </c>
      <c r="F217" s="516">
        <v>97</v>
      </c>
      <c r="G217" s="516">
        <v>96.7</v>
      </c>
      <c r="H217" s="517">
        <v>97.1</v>
      </c>
      <c r="I217" s="517">
        <v>97.4</v>
      </c>
      <c r="J217" s="650"/>
      <c r="K217" s="531" t="s">
        <v>377</v>
      </c>
    </row>
    <row r="218" spans="1:11" s="3" customFormat="1" ht="7.5" customHeight="1">
      <c r="C218" s="101"/>
      <c r="D218" s="79"/>
      <c r="E218" s="655"/>
      <c r="F218" s="655"/>
      <c r="G218" s="655"/>
      <c r="H218" s="655"/>
      <c r="I218" s="655"/>
      <c r="J218" s="650"/>
    </row>
    <row r="219" spans="1:11" s="3" customFormat="1" ht="30" customHeight="1">
      <c r="C219" s="656" t="s">
        <v>168</v>
      </c>
      <c r="D219" s="457"/>
      <c r="E219" s="515"/>
      <c r="F219" s="515"/>
      <c r="G219" s="515"/>
      <c r="H219" s="515"/>
      <c r="I219" s="515"/>
      <c r="J219" s="650"/>
    </row>
    <row r="220" spans="1:11" s="3" customFormat="1" ht="102" customHeight="1">
      <c r="C220" s="657"/>
      <c r="D220" s="67"/>
      <c r="E220" s="518">
        <v>30</v>
      </c>
      <c r="F220" s="519">
        <v>29</v>
      </c>
      <c r="G220" s="518">
        <v>68</v>
      </c>
      <c r="H220" s="518">
        <v>72.2</v>
      </c>
      <c r="I220" s="518">
        <v>79.2</v>
      </c>
      <c r="J220" s="650"/>
      <c r="K220" s="531" t="s">
        <v>378</v>
      </c>
    </row>
    <row r="221" spans="1:11" s="3" customFormat="1" ht="7.5" customHeight="1">
      <c r="C221" s="139"/>
      <c r="D221" s="49"/>
      <c r="E221" s="658"/>
      <c r="F221" s="658"/>
      <c r="G221" s="658"/>
      <c r="H221" s="658"/>
      <c r="I221" s="658"/>
      <c r="J221" s="650"/>
    </row>
    <row r="222" spans="1:11" s="3" customFormat="1" ht="30" customHeight="1">
      <c r="C222" s="656" t="s">
        <v>169</v>
      </c>
      <c r="D222" s="458"/>
      <c r="E222" s="515"/>
      <c r="F222" s="515"/>
      <c r="G222" s="515"/>
      <c r="H222" s="515"/>
      <c r="I222" s="515"/>
      <c r="J222" s="650"/>
    </row>
    <row r="223" spans="1:11" s="3" customFormat="1" ht="120" customHeight="1">
      <c r="C223" s="657"/>
      <c r="D223" s="40"/>
      <c r="E223" s="518">
        <v>25.58</v>
      </c>
      <c r="F223" s="518">
        <v>24.7</v>
      </c>
      <c r="G223" s="518">
        <v>59.2</v>
      </c>
      <c r="H223" s="518">
        <v>65</v>
      </c>
      <c r="I223" s="518">
        <v>71.900000000000006</v>
      </c>
      <c r="J223" s="650"/>
      <c r="K223" s="531" t="s">
        <v>379</v>
      </c>
    </row>
    <row r="224" spans="1:11" s="1" customFormat="1" ht="7.5" customHeight="1">
      <c r="A224" s="338"/>
      <c r="B224" s="348"/>
      <c r="C224" s="116"/>
      <c r="D224" s="68"/>
      <c r="E224" s="667"/>
      <c r="F224" s="643"/>
      <c r="G224" s="643"/>
      <c r="H224" s="643"/>
      <c r="I224" s="643"/>
      <c r="J224" s="649"/>
    </row>
    <row r="225" spans="1:11" s="1" customFormat="1" ht="200.1" customHeight="1">
      <c r="A225" s="332"/>
      <c r="B225" s="318"/>
      <c r="C225" s="520" t="s">
        <v>311</v>
      </c>
      <c r="D225" s="38"/>
      <c r="E225" s="665"/>
      <c r="F225" s="665"/>
      <c r="G225" s="665"/>
      <c r="H225" s="665"/>
      <c r="I225" s="665"/>
      <c r="J225" s="651"/>
    </row>
    <row r="226" spans="1:11" s="1" customFormat="1" ht="7.5" customHeight="1">
      <c r="A226" s="338"/>
      <c r="B226" s="334"/>
      <c r="C226" s="110"/>
      <c r="D226" s="66"/>
      <c r="E226" s="586"/>
      <c r="F226" s="587"/>
      <c r="G226" s="587"/>
      <c r="H226" s="587"/>
      <c r="I226" s="587"/>
      <c r="J226" s="415"/>
    </row>
    <row r="227" spans="1:11" s="1" customFormat="1" ht="24.95" customHeight="1">
      <c r="A227" s="338"/>
      <c r="B227" s="334"/>
      <c r="C227" s="581" t="s">
        <v>247</v>
      </c>
      <c r="D227" s="581"/>
      <c r="E227" s="581"/>
      <c r="F227" s="581"/>
      <c r="G227" s="581"/>
      <c r="H227" s="581"/>
      <c r="I227" s="581"/>
      <c r="J227" s="581"/>
    </row>
    <row r="228" spans="1:11" s="1" customFormat="1" ht="7.5" customHeight="1">
      <c r="A228" s="338"/>
      <c r="B228" s="334"/>
      <c r="C228" s="643"/>
      <c r="D228" s="643"/>
      <c r="E228" s="643"/>
      <c r="F228" s="643"/>
      <c r="G228" s="643"/>
      <c r="H228" s="643"/>
      <c r="I228" s="643"/>
      <c r="J228" s="643"/>
    </row>
    <row r="229" spans="1:11" s="1" customFormat="1" ht="24.95" customHeight="1">
      <c r="A229" s="338"/>
      <c r="B229" s="334"/>
      <c r="C229" s="325" t="str">
        <f>C3</f>
        <v>Parâmetros</v>
      </c>
      <c r="D229" s="97"/>
      <c r="E229" s="621" t="str">
        <f>E3</f>
        <v>Dados dos parâmetros</v>
      </c>
      <c r="F229" s="621"/>
      <c r="G229" s="621"/>
      <c r="H229" s="621"/>
      <c r="I229" s="621"/>
      <c r="J229" s="325" t="str">
        <f>J188</f>
        <v>Análise do Indicador</v>
      </c>
    </row>
    <row r="230" spans="1:11" s="1" customFormat="1" ht="7.5" customHeight="1">
      <c r="A230" s="338"/>
      <c r="B230" s="334"/>
      <c r="C230" s="645"/>
      <c r="D230" s="583"/>
      <c r="E230" s="583"/>
      <c r="F230" s="583"/>
      <c r="G230" s="583"/>
      <c r="H230" s="583"/>
      <c r="I230" s="583"/>
      <c r="J230" s="583"/>
    </row>
    <row r="231" spans="1:11" s="1" customFormat="1" ht="159.94999999999999" customHeight="1">
      <c r="A231" s="338"/>
      <c r="B231" s="347"/>
      <c r="C231" s="521" t="s">
        <v>171</v>
      </c>
      <c r="D231" s="40"/>
      <c r="E231" s="680"/>
      <c r="F231" s="680"/>
      <c r="G231" s="680"/>
      <c r="H231" s="680"/>
      <c r="I231" s="680"/>
      <c r="J231" s="573" t="s">
        <v>252</v>
      </c>
    </row>
    <row r="232" spans="1:11" s="1" customFormat="1" ht="7.5" customHeight="1">
      <c r="A232" s="338"/>
      <c r="B232" s="348"/>
      <c r="C232" s="605"/>
      <c r="D232" s="606"/>
      <c r="E232" s="606"/>
      <c r="F232" s="606"/>
      <c r="G232" s="606"/>
      <c r="H232" s="606"/>
      <c r="I232" s="606"/>
      <c r="J232" s="574"/>
    </row>
    <row r="233" spans="1:11" ht="159.94999999999999" customHeight="1">
      <c r="A233" s="338"/>
      <c r="B233" s="318"/>
      <c r="C233" s="521" t="s">
        <v>218</v>
      </c>
      <c r="D233" s="39"/>
      <c r="E233" s="646"/>
      <c r="F233" s="647"/>
      <c r="G233" s="647"/>
      <c r="H233" s="647"/>
      <c r="I233" s="647"/>
      <c r="J233" s="575"/>
      <c r="K233" s="531" t="s">
        <v>380</v>
      </c>
    </row>
    <row r="234" spans="1:11" s="1" customFormat="1" ht="7.5" customHeight="1">
      <c r="A234" s="338"/>
      <c r="B234" s="334"/>
      <c r="C234" s="110"/>
      <c r="D234" s="17"/>
      <c r="E234" s="589"/>
      <c r="F234" s="590"/>
      <c r="G234" s="590"/>
      <c r="H234" s="590"/>
      <c r="I234" s="590"/>
      <c r="J234" s="81"/>
    </row>
    <row r="235" spans="1:11" s="1" customFormat="1" ht="24.95" customHeight="1">
      <c r="A235" s="338"/>
      <c r="B235" s="334"/>
      <c r="C235" s="581" t="s">
        <v>245</v>
      </c>
      <c r="D235" s="581"/>
      <c r="E235" s="581"/>
      <c r="F235" s="581"/>
      <c r="G235" s="581"/>
      <c r="H235" s="581"/>
      <c r="I235" s="581"/>
      <c r="J235" s="581"/>
    </row>
    <row r="236" spans="1:11" s="1" customFormat="1" ht="7.5" customHeight="1">
      <c r="A236" s="338"/>
      <c r="B236" s="334"/>
      <c r="C236" s="643"/>
      <c r="D236" s="643"/>
      <c r="E236" s="643"/>
      <c r="F236" s="643"/>
      <c r="G236" s="643"/>
      <c r="H236" s="643"/>
      <c r="I236" s="643"/>
      <c r="J236" s="643"/>
    </row>
    <row r="237" spans="1:11" s="1" customFormat="1" ht="24.95" customHeight="1">
      <c r="A237" s="338"/>
      <c r="B237" s="334"/>
      <c r="C237" s="325" t="str">
        <f>C3</f>
        <v>Parâmetros</v>
      </c>
      <c r="D237" s="97"/>
      <c r="E237" s="621" t="str">
        <f>E3</f>
        <v>Dados dos parâmetros</v>
      </c>
      <c r="F237" s="621"/>
      <c r="G237" s="621"/>
      <c r="H237" s="621"/>
      <c r="I237" s="621"/>
      <c r="J237" s="325" t="str">
        <f>J3</f>
        <v>Análise do Indicador</v>
      </c>
    </row>
    <row r="238" spans="1:11" s="1" customFormat="1" ht="7.5" customHeight="1">
      <c r="A238" s="338"/>
      <c r="B238" s="334"/>
      <c r="C238" s="645"/>
      <c r="D238" s="583"/>
      <c r="E238" s="583"/>
      <c r="F238" s="583"/>
      <c r="G238" s="583"/>
      <c r="H238" s="583"/>
      <c r="I238" s="583"/>
      <c r="J238" s="583"/>
    </row>
    <row r="239" spans="1:11" s="1" customFormat="1" ht="120" customHeight="1">
      <c r="A239" s="338"/>
      <c r="B239" s="334"/>
      <c r="C239" s="521" t="s">
        <v>177</v>
      </c>
      <c r="D239" s="17"/>
      <c r="E239" s="681"/>
      <c r="F239" s="681"/>
      <c r="G239" s="681"/>
      <c r="H239" s="681"/>
      <c r="I239" s="681"/>
      <c r="J239" s="573" t="str">
        <f>J5</f>
        <v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v>
      </c>
    </row>
    <row r="240" spans="1:11" s="1" customFormat="1" ht="7.5" customHeight="1">
      <c r="A240" s="338"/>
      <c r="B240" s="334"/>
      <c r="C240" s="97"/>
      <c r="D240" s="17"/>
      <c r="E240" s="681"/>
      <c r="F240" s="681"/>
      <c r="G240" s="681"/>
      <c r="H240" s="681"/>
      <c r="I240" s="681"/>
      <c r="J240" s="574"/>
    </row>
    <row r="241" spans="1:11" s="1" customFormat="1" ht="120" customHeight="1">
      <c r="A241" s="338"/>
      <c r="B241" s="334"/>
      <c r="C241" s="521" t="s">
        <v>178</v>
      </c>
      <c r="D241" s="17"/>
      <c r="E241" s="682"/>
      <c r="F241" s="682"/>
      <c r="G241" s="682"/>
      <c r="H241" s="682"/>
      <c r="I241" s="682"/>
      <c r="J241" s="574"/>
    </row>
    <row r="242" spans="1:11" s="1" customFormat="1" ht="159.94999999999999" customHeight="1">
      <c r="A242" s="338"/>
      <c r="B242" s="336"/>
      <c r="C242" s="576"/>
      <c r="D242" s="576"/>
      <c r="E242" s="576"/>
      <c r="F242" s="576"/>
      <c r="G242" s="576"/>
      <c r="H242" s="576"/>
      <c r="I242" s="654"/>
      <c r="J242" s="575"/>
    </row>
    <row r="243" spans="1:11" s="1" customFormat="1" ht="7.5" customHeight="1">
      <c r="A243" s="338"/>
      <c r="B243" s="334"/>
      <c r="C243" s="97"/>
      <c r="D243" s="17"/>
      <c r="E243" s="83"/>
      <c r="F243" s="83"/>
      <c r="G243" s="83"/>
      <c r="H243" s="83"/>
      <c r="I243" s="83"/>
      <c r="J243" s="20"/>
    </row>
    <row r="244" spans="1:11" s="1" customFormat="1" ht="24.95" customHeight="1">
      <c r="A244" s="338"/>
      <c r="B244" s="334"/>
      <c r="C244" s="581" t="s">
        <v>289</v>
      </c>
      <c r="D244" s="581"/>
      <c r="E244" s="581"/>
      <c r="F244" s="581"/>
      <c r="G244" s="581"/>
      <c r="H244" s="581"/>
      <c r="I244" s="581"/>
      <c r="J244" s="581"/>
    </row>
    <row r="245" spans="1:11" s="1" customFormat="1" ht="8.25" customHeight="1">
      <c r="A245" s="338"/>
      <c r="B245" s="334"/>
      <c r="C245" s="643"/>
      <c r="D245" s="643"/>
      <c r="E245" s="643"/>
      <c r="F245" s="643"/>
      <c r="G245" s="643"/>
      <c r="H245" s="643"/>
      <c r="I245" s="643"/>
      <c r="J245" s="643"/>
    </row>
    <row r="246" spans="1:11" s="1" customFormat="1" ht="24.95" customHeight="1">
      <c r="A246" s="338"/>
      <c r="B246" s="334"/>
      <c r="C246" s="325" t="str">
        <f>C3</f>
        <v>Parâmetros</v>
      </c>
      <c r="D246" s="97"/>
      <c r="E246" s="621" t="str">
        <f>E3</f>
        <v>Dados dos parâmetros</v>
      </c>
      <c r="F246" s="621"/>
      <c r="G246" s="621"/>
      <c r="H246" s="621"/>
      <c r="I246" s="621"/>
      <c r="J246" s="325" t="str">
        <f>J3</f>
        <v>Análise do Indicador</v>
      </c>
    </row>
    <row r="247" spans="1:11" s="1" customFormat="1" ht="7.5" customHeight="1">
      <c r="A247" s="338"/>
      <c r="B247" s="334"/>
      <c r="C247" s="87"/>
      <c r="D247" s="72"/>
      <c r="E247" s="72"/>
      <c r="F247" s="72"/>
      <c r="G247" s="72"/>
      <c r="H247" s="72"/>
      <c r="I247" s="72"/>
      <c r="J247" s="416"/>
    </row>
    <row r="248" spans="1:11" ht="120" customHeight="1">
      <c r="A248" s="332"/>
      <c r="B248" s="347"/>
      <c r="C248" s="521" t="s">
        <v>172</v>
      </c>
      <c r="D248" s="41"/>
      <c r="E248" s="589"/>
      <c r="F248" s="590"/>
      <c r="G248" s="590"/>
      <c r="H248" s="590"/>
      <c r="I248" s="683"/>
      <c r="J248" s="686" t="str">
        <f>J5</f>
        <v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v>
      </c>
      <c r="K248" s="531" t="s">
        <v>382</v>
      </c>
    </row>
    <row r="249" spans="1:11" s="1" customFormat="1" ht="7.5" customHeight="1">
      <c r="A249" s="338"/>
      <c r="B249" s="348"/>
      <c r="C249" s="116"/>
      <c r="D249" s="65"/>
      <c r="E249" s="591"/>
      <c r="F249" s="592"/>
      <c r="G249" s="592"/>
      <c r="H249" s="592"/>
      <c r="I249" s="609"/>
      <c r="J249" s="687"/>
    </row>
    <row r="250" spans="1:11" ht="120" customHeight="1">
      <c r="A250" s="332"/>
      <c r="B250" s="348"/>
      <c r="C250" s="521" t="s">
        <v>173</v>
      </c>
      <c r="D250" s="41"/>
      <c r="E250" s="591"/>
      <c r="F250" s="592"/>
      <c r="G250" s="592"/>
      <c r="H250" s="592"/>
      <c r="I250" s="609"/>
      <c r="J250" s="687"/>
      <c r="K250" s="531" t="s">
        <v>381</v>
      </c>
    </row>
    <row r="251" spans="1:11" ht="7.5" customHeight="1">
      <c r="A251" s="332"/>
      <c r="B251" s="348"/>
      <c r="C251" s="139"/>
      <c r="D251" s="68"/>
      <c r="E251" s="124"/>
      <c r="F251" s="20"/>
      <c r="G251" s="20"/>
      <c r="H251" s="20"/>
      <c r="I251" s="125"/>
      <c r="J251" s="687"/>
    </row>
    <row r="252" spans="1:11" ht="159.94999999999999" customHeight="1">
      <c r="A252" s="338"/>
      <c r="B252" s="348"/>
      <c r="C252" s="521" t="s">
        <v>219</v>
      </c>
      <c r="D252" s="40"/>
      <c r="E252" s="591"/>
      <c r="F252" s="592"/>
      <c r="G252" s="592"/>
      <c r="H252" s="592"/>
      <c r="I252" s="609"/>
      <c r="J252" s="687"/>
      <c r="K252" s="531" t="s">
        <v>383</v>
      </c>
    </row>
    <row r="253" spans="1:11" s="1" customFormat="1" ht="7.5" customHeight="1">
      <c r="A253" s="338"/>
      <c r="B253" s="348"/>
      <c r="C253" s="97"/>
      <c r="D253" s="68"/>
      <c r="E253" s="124"/>
      <c r="F253" s="20"/>
      <c r="G253" s="20"/>
      <c r="H253" s="20"/>
      <c r="I253" s="125"/>
      <c r="J253" s="687"/>
    </row>
    <row r="254" spans="1:11" ht="240" customHeight="1">
      <c r="A254" s="6"/>
      <c r="B254" s="318"/>
      <c r="C254" s="520" t="s">
        <v>174</v>
      </c>
      <c r="D254" s="41"/>
      <c r="E254" s="591"/>
      <c r="F254" s="592"/>
      <c r="G254" s="592"/>
      <c r="H254" s="592"/>
      <c r="I254" s="609"/>
      <c r="J254" s="688"/>
      <c r="K254" s="21"/>
    </row>
    <row r="255" spans="1:11" s="12" customFormat="1" ht="7.5" customHeight="1">
      <c r="A255" s="127"/>
      <c r="B255" s="336"/>
      <c r="C255" s="97"/>
      <c r="D255" s="17"/>
      <c r="E255" s="20"/>
      <c r="F255" s="20"/>
      <c r="G255" s="20"/>
      <c r="H255" s="20"/>
      <c r="I255" s="20"/>
      <c r="J255" s="427"/>
      <c r="K255" s="10"/>
    </row>
    <row r="256" spans="1:11" s="12" customFormat="1" ht="24.95" customHeight="1">
      <c r="A256" s="127"/>
      <c r="B256" s="336"/>
      <c r="C256" s="581" t="s">
        <v>62</v>
      </c>
      <c r="D256" s="581"/>
      <c r="E256" s="581"/>
      <c r="F256" s="581"/>
      <c r="G256" s="581"/>
      <c r="H256" s="581"/>
      <c r="I256" s="581"/>
      <c r="J256" s="581"/>
      <c r="K256" s="10"/>
    </row>
    <row r="257" spans="1:11" s="12" customFormat="1" ht="7.5" customHeight="1">
      <c r="A257" s="127"/>
      <c r="B257" s="336"/>
      <c r="C257" s="97"/>
      <c r="D257" s="17"/>
      <c r="E257" s="20"/>
      <c r="F257" s="20"/>
      <c r="G257" s="20"/>
      <c r="H257" s="20"/>
      <c r="I257" s="20"/>
      <c r="J257" s="427"/>
      <c r="K257" s="10"/>
    </row>
    <row r="258" spans="1:11" s="12" customFormat="1" ht="24.95" customHeight="1">
      <c r="A258" s="127"/>
      <c r="B258" s="336"/>
      <c r="C258" s="325" t="str">
        <f>C3</f>
        <v>Parâmetros</v>
      </c>
      <c r="D258" s="97"/>
      <c r="E258" s="580" t="str">
        <f>E3</f>
        <v>Dados dos parâmetros</v>
      </c>
      <c r="F258" s="580"/>
      <c r="G258" s="580"/>
      <c r="H258" s="580"/>
      <c r="I258" s="580"/>
      <c r="J258" s="325" t="str">
        <f>J3</f>
        <v>Análise do Indicador</v>
      </c>
      <c r="K258" s="10"/>
    </row>
    <row r="259" spans="1:11" ht="7.5" customHeight="1">
      <c r="A259" s="6"/>
      <c r="B259" s="334"/>
      <c r="C259" s="117"/>
      <c r="D259" s="25"/>
      <c r="E259" s="71"/>
      <c r="F259" s="63"/>
      <c r="G259" s="63"/>
      <c r="H259" s="63"/>
      <c r="I259" s="126"/>
      <c r="J259" s="417"/>
    </row>
    <row r="260" spans="1:11" ht="159.94999999999999" customHeight="1">
      <c r="A260" s="6"/>
      <c r="B260" s="334"/>
      <c r="C260" s="520" t="s">
        <v>228</v>
      </c>
      <c r="D260" s="41"/>
      <c r="E260" s="684" t="str">
        <f ca="1">'Base de Cálculo'!C743</f>
        <v xml:space="preserve">4 UCs </v>
      </c>
      <c r="F260" s="685"/>
      <c r="G260" s="685"/>
      <c r="H260" s="685"/>
      <c r="I260" s="685"/>
      <c r="J260" s="573" t="str">
        <f>J5</f>
        <v xml:space="preserve">• Tendência de evolução: avaliação da tendência de evolução do indicador, considerando os seguintes aspectos: (1) a evolução dos valores dos parâmetros na série histórica do RS; (2) destaques regionais e oscilações significativas dos parâmetros para municípios, sub-bacias ou outro recorte territorial de interesse na UGRHI; (3) eventuais inferências quanto aos fatores que condicionam a evolução do indicador, destacando as consequências esperadas caso se mantenha esta tendência de evolução;
• Áreas críticas e/ou Temas críticos para a gestão dos recursos hídricos : indicação das áreas onde o indicador mostra-se crítico (por exemplo: bacias, sub-bacias, trechos de corpos d'água, municípios) e que apresentam problemas em relação a Temas críticos para gestão (por exemplo: a demanda, a disponibilidade e/ou a qualidade das águas). São áreas que devem ser priorizadas quando do estabelecimento das Metas e Ações do Plano de Bacia Hidrográfica;
• Dados complementares: apresentação, a critério do CBH, de dados complementares para o indicador, visando agregar informações para melhor caracterização da situação dos recursos hídricos da bacia. </v>
      </c>
    </row>
    <row r="261" spans="1:11" ht="243.75" customHeight="1">
      <c r="A261" s="128"/>
      <c r="B261" s="129"/>
      <c r="C261" s="678"/>
      <c r="D261" s="678"/>
      <c r="E261" s="678"/>
      <c r="F261" s="678"/>
      <c r="G261" s="678"/>
      <c r="H261" s="678"/>
      <c r="I261" s="679"/>
      <c r="J261" s="574"/>
    </row>
    <row r="262" spans="1:11" ht="7.5" customHeight="1">
      <c r="A262" s="11"/>
      <c r="B262" s="5"/>
      <c r="C262" s="641"/>
      <c r="D262" s="641"/>
      <c r="E262" s="641"/>
      <c r="F262" s="641"/>
      <c r="G262" s="641"/>
      <c r="H262" s="641"/>
      <c r="I262" s="641"/>
      <c r="J262" s="641"/>
    </row>
    <row r="263" spans="1:11" s="21" customFormat="1" ht="12.75" customHeight="1">
      <c r="A263" s="11"/>
      <c r="B263" s="5"/>
      <c r="C263" s="606"/>
      <c r="D263" s="606"/>
      <c r="E263" s="606"/>
      <c r="F263" s="606"/>
      <c r="G263" s="606"/>
      <c r="H263" s="606"/>
      <c r="I263" s="606"/>
      <c r="J263" s="606"/>
    </row>
    <row r="264" spans="1:11" s="21" customFormat="1" ht="12.75" customHeight="1">
      <c r="A264" s="11"/>
      <c r="B264" s="5"/>
      <c r="C264" s="97"/>
      <c r="D264" s="5"/>
      <c r="E264" s="5"/>
      <c r="F264" s="5"/>
      <c r="G264" s="5"/>
      <c r="H264" s="5"/>
      <c r="I264" s="5"/>
      <c r="J264" s="134"/>
    </row>
    <row r="265" spans="1:11" ht="12.75" customHeight="1">
      <c r="A265" s="11"/>
      <c r="B265" s="5"/>
      <c r="C265" s="97"/>
      <c r="D265" s="5"/>
      <c r="E265" s="5"/>
      <c r="F265" s="5"/>
      <c r="G265" s="5"/>
      <c r="H265" s="5"/>
      <c r="I265" s="5"/>
      <c r="J265" s="134"/>
    </row>
    <row r="266" spans="1:11" ht="12.75" customHeight="1">
      <c r="A266" s="11"/>
      <c r="B266" s="5"/>
      <c r="C266" s="97"/>
      <c r="D266" s="5"/>
      <c r="E266" s="5"/>
      <c r="F266" s="5"/>
      <c r="G266" s="5"/>
      <c r="H266" s="5"/>
      <c r="I266" s="5"/>
      <c r="J266" s="134"/>
    </row>
    <row r="267" spans="1:11" ht="12.75" customHeight="1">
      <c r="A267" s="11"/>
      <c r="B267" s="5"/>
      <c r="C267" s="97"/>
      <c r="D267" s="5"/>
      <c r="E267" s="5"/>
      <c r="F267" s="5"/>
      <c r="G267" s="5"/>
      <c r="H267" s="5"/>
      <c r="I267" s="5"/>
      <c r="J267" s="134"/>
    </row>
    <row r="268" spans="1:11" ht="12.75" customHeight="1">
      <c r="A268" s="11"/>
      <c r="B268" s="5"/>
      <c r="C268" s="97"/>
      <c r="D268" s="5"/>
      <c r="E268" s="5"/>
      <c r="F268" s="5"/>
      <c r="G268" s="5"/>
      <c r="H268" s="5"/>
      <c r="I268" s="5"/>
      <c r="J268" s="134"/>
    </row>
    <row r="269" spans="1:11" ht="12.75" customHeight="1">
      <c r="A269" s="11"/>
      <c r="B269" s="5"/>
      <c r="C269" s="97"/>
      <c r="D269" s="5"/>
      <c r="E269" s="5"/>
      <c r="F269" s="5"/>
      <c r="G269" s="5"/>
      <c r="H269" s="5"/>
      <c r="I269" s="5"/>
      <c r="J269" s="134"/>
    </row>
    <row r="270" spans="1:11" ht="12.75" customHeight="1">
      <c r="A270" s="11"/>
      <c r="B270" s="5"/>
      <c r="C270" s="97"/>
      <c r="D270" s="5"/>
      <c r="E270" s="5"/>
      <c r="F270" s="5"/>
      <c r="G270" s="5"/>
      <c r="H270" s="5"/>
      <c r="I270" s="5"/>
      <c r="J270" s="134"/>
    </row>
    <row r="271" spans="1:11" ht="12.75" customHeight="1">
      <c r="A271" s="11"/>
      <c r="B271" s="5"/>
      <c r="C271" s="97"/>
      <c r="D271" s="5"/>
      <c r="E271" s="5"/>
      <c r="F271" s="5"/>
      <c r="G271" s="5"/>
      <c r="H271" s="5"/>
      <c r="I271" s="5"/>
      <c r="J271" s="134"/>
    </row>
    <row r="272" spans="1:11" ht="12.75" customHeight="1">
      <c r="A272" s="11"/>
      <c r="B272" s="5"/>
      <c r="C272" s="97"/>
      <c r="D272" s="5"/>
      <c r="E272" s="5"/>
      <c r="F272" s="5"/>
      <c r="G272" s="5"/>
      <c r="H272" s="5"/>
      <c r="I272" s="5"/>
      <c r="J272" s="134"/>
    </row>
    <row r="273" spans="1:10" ht="12.75" customHeight="1">
      <c r="A273" s="11"/>
      <c r="B273" s="5"/>
      <c r="C273" s="97"/>
      <c r="D273" s="5"/>
      <c r="E273" s="5"/>
      <c r="F273" s="5"/>
      <c r="G273" s="5"/>
      <c r="H273" s="5"/>
      <c r="I273" s="5"/>
      <c r="J273" s="134"/>
    </row>
    <row r="274" spans="1:10" ht="12.75" customHeight="1">
      <c r="A274" s="11"/>
      <c r="B274" s="5"/>
      <c r="C274" s="97"/>
      <c r="D274" s="5"/>
      <c r="E274" s="5"/>
      <c r="F274" s="5"/>
      <c r="G274" s="5"/>
      <c r="H274" s="5"/>
      <c r="I274" s="5"/>
      <c r="J274" s="134"/>
    </row>
    <row r="275" spans="1:10" ht="12.75" customHeight="1">
      <c r="A275" s="11"/>
      <c r="B275" s="5"/>
      <c r="C275" s="97"/>
      <c r="D275" s="5"/>
      <c r="E275" s="5"/>
      <c r="F275" s="5"/>
      <c r="G275" s="5"/>
      <c r="H275" s="5"/>
      <c r="I275" s="5"/>
      <c r="J275" s="134"/>
    </row>
    <row r="276" spans="1:10" ht="12.75" customHeight="1">
      <c r="A276" s="11"/>
      <c r="B276" s="5"/>
      <c r="C276" s="97"/>
      <c r="D276" s="5"/>
      <c r="E276" s="5"/>
      <c r="F276" s="5"/>
      <c r="G276" s="5"/>
      <c r="H276" s="5"/>
      <c r="I276" s="5"/>
      <c r="J276" s="134"/>
    </row>
    <row r="277" spans="1:10" ht="12.75" customHeight="1">
      <c r="A277" s="11"/>
      <c r="B277" s="5"/>
      <c r="C277" s="97"/>
      <c r="D277" s="5"/>
      <c r="E277" s="5"/>
      <c r="F277" s="5"/>
      <c r="G277" s="5"/>
      <c r="H277" s="5"/>
      <c r="I277" s="5"/>
      <c r="J277" s="134"/>
    </row>
    <row r="278" spans="1:10" ht="12.75" customHeight="1">
      <c r="A278" s="11"/>
      <c r="B278" s="5"/>
      <c r="C278" s="97"/>
      <c r="D278" s="5"/>
      <c r="E278" s="5"/>
      <c r="F278" s="5"/>
      <c r="G278" s="5"/>
      <c r="H278" s="5"/>
      <c r="I278" s="5"/>
      <c r="J278" s="134"/>
    </row>
    <row r="279" spans="1:10" ht="12.75" customHeight="1">
      <c r="A279" s="11"/>
      <c r="B279" s="5"/>
      <c r="C279" s="97"/>
      <c r="D279" s="5"/>
      <c r="E279" s="5"/>
      <c r="F279" s="5"/>
      <c r="G279" s="5"/>
      <c r="H279" s="5"/>
      <c r="I279" s="5"/>
      <c r="J279" s="134"/>
    </row>
    <row r="280" spans="1:10" ht="12.75" customHeight="1">
      <c r="A280" s="11"/>
      <c r="B280" s="5"/>
      <c r="C280" s="97"/>
      <c r="D280" s="5"/>
      <c r="E280" s="5"/>
      <c r="F280" s="5"/>
      <c r="G280" s="5"/>
      <c r="H280" s="5"/>
      <c r="I280" s="5"/>
      <c r="J280" s="134"/>
    </row>
    <row r="281" spans="1:10" ht="12.75" customHeight="1">
      <c r="A281" s="11"/>
      <c r="B281" s="5"/>
      <c r="C281" s="97"/>
      <c r="D281" s="5"/>
      <c r="E281" s="5"/>
      <c r="F281" s="5"/>
      <c r="G281" s="5"/>
      <c r="H281" s="5"/>
      <c r="I281" s="5"/>
      <c r="J281" s="134"/>
    </row>
    <row r="282" spans="1:10" ht="12.75" customHeight="1">
      <c r="A282" s="11"/>
      <c r="B282" s="5"/>
      <c r="C282" s="97"/>
      <c r="D282" s="5"/>
      <c r="E282" s="5"/>
      <c r="F282" s="5"/>
      <c r="G282" s="5"/>
      <c r="H282" s="5"/>
      <c r="I282" s="5"/>
      <c r="J282" s="134"/>
    </row>
    <row r="283" spans="1:10" ht="12.75" customHeight="1">
      <c r="A283" s="11"/>
      <c r="B283" s="5"/>
      <c r="C283" s="97"/>
      <c r="D283" s="5"/>
      <c r="E283" s="5"/>
      <c r="F283" s="5"/>
      <c r="G283" s="5"/>
      <c r="H283" s="5"/>
      <c r="I283" s="5"/>
      <c r="J283" s="134"/>
    </row>
    <row r="284" spans="1:10" ht="12.75" customHeight="1">
      <c r="A284" s="11"/>
      <c r="B284" s="5"/>
      <c r="C284" s="97"/>
      <c r="D284" s="5"/>
      <c r="E284" s="5"/>
      <c r="F284" s="5"/>
      <c r="G284" s="5"/>
      <c r="H284" s="5"/>
      <c r="I284" s="5"/>
      <c r="J284" s="134"/>
    </row>
    <row r="285" spans="1:10" ht="12.75" customHeight="1">
      <c r="A285" s="11"/>
      <c r="B285" s="5"/>
      <c r="C285" s="97"/>
      <c r="D285" s="5"/>
      <c r="E285" s="5"/>
      <c r="F285" s="5"/>
      <c r="G285" s="5"/>
      <c r="H285" s="5"/>
      <c r="I285" s="5"/>
      <c r="J285" s="134"/>
    </row>
    <row r="286" spans="1:10" ht="12.75" customHeight="1">
      <c r="A286" s="11"/>
      <c r="B286" s="5"/>
      <c r="C286" s="97"/>
      <c r="D286" s="5"/>
      <c r="E286" s="5"/>
      <c r="F286" s="5"/>
      <c r="G286" s="5"/>
      <c r="H286" s="5"/>
      <c r="I286" s="5"/>
      <c r="J286" s="134"/>
    </row>
    <row r="287" spans="1:10" ht="12.75" customHeight="1">
      <c r="A287" s="11"/>
      <c r="B287" s="5"/>
      <c r="C287" s="97"/>
      <c r="D287" s="5"/>
      <c r="E287" s="5"/>
      <c r="F287" s="5"/>
      <c r="G287" s="5"/>
      <c r="H287" s="5"/>
      <c r="I287" s="5"/>
      <c r="J287" s="134"/>
    </row>
    <row r="288" spans="1:10" ht="12.75" customHeight="1">
      <c r="A288" s="11"/>
      <c r="B288" s="5"/>
      <c r="C288" s="97"/>
      <c r="D288" s="5"/>
      <c r="E288" s="5"/>
      <c r="F288" s="5"/>
      <c r="G288" s="5"/>
      <c r="H288" s="5"/>
      <c r="I288" s="5"/>
      <c r="J288" s="134"/>
    </row>
    <row r="289" spans="1:10" ht="12.75" customHeight="1">
      <c r="A289" s="11"/>
      <c r="B289" s="5"/>
      <c r="C289" s="97"/>
      <c r="D289" s="5"/>
      <c r="E289" s="5"/>
      <c r="F289" s="5"/>
      <c r="G289" s="5"/>
      <c r="H289" s="5"/>
      <c r="I289" s="5"/>
      <c r="J289" s="134"/>
    </row>
    <row r="290" spans="1:10" ht="12.75" customHeight="1">
      <c r="A290" s="11"/>
      <c r="B290" s="5"/>
      <c r="C290" s="97"/>
      <c r="D290" s="5"/>
      <c r="E290" s="5"/>
      <c r="F290" s="5"/>
      <c r="G290" s="5"/>
      <c r="H290" s="5"/>
      <c r="I290" s="5"/>
      <c r="J290" s="134"/>
    </row>
    <row r="291" spans="1:10" ht="12.75" customHeight="1">
      <c r="A291" s="11"/>
      <c r="B291" s="5"/>
      <c r="C291" s="97"/>
      <c r="D291" s="5"/>
      <c r="E291" s="5"/>
      <c r="F291" s="5"/>
      <c r="G291" s="5"/>
      <c r="H291" s="5"/>
      <c r="I291" s="5"/>
      <c r="J291" s="134"/>
    </row>
    <row r="292" spans="1:10" ht="12.75" customHeight="1">
      <c r="A292" s="11"/>
      <c r="B292" s="5"/>
      <c r="C292" s="97"/>
      <c r="D292" s="5"/>
      <c r="E292" s="5"/>
      <c r="F292" s="5"/>
      <c r="G292" s="5"/>
      <c r="H292" s="5"/>
      <c r="I292" s="5"/>
      <c r="J292" s="134"/>
    </row>
    <row r="293" spans="1:10" ht="12.75" customHeight="1">
      <c r="A293" s="11"/>
      <c r="B293" s="5"/>
      <c r="C293" s="97"/>
      <c r="D293" s="5"/>
      <c r="E293" s="5"/>
      <c r="F293" s="5"/>
      <c r="G293" s="5"/>
      <c r="H293" s="5"/>
      <c r="I293" s="5"/>
      <c r="J293" s="134"/>
    </row>
    <row r="294" spans="1:10" ht="12.75" customHeight="1">
      <c r="A294" s="11"/>
      <c r="B294" s="5"/>
      <c r="C294" s="97"/>
      <c r="D294" s="5"/>
      <c r="E294" s="5"/>
      <c r="F294" s="5"/>
      <c r="G294" s="5"/>
      <c r="H294" s="5"/>
      <c r="I294" s="5"/>
      <c r="J294" s="134"/>
    </row>
    <row r="295" spans="1:10" ht="12.75" customHeight="1">
      <c r="A295" s="11"/>
      <c r="B295" s="5"/>
      <c r="C295" s="97"/>
      <c r="D295" s="5"/>
      <c r="E295" s="5"/>
      <c r="F295" s="5"/>
      <c r="G295" s="5"/>
      <c r="H295" s="5"/>
      <c r="I295" s="5"/>
      <c r="J295" s="134"/>
    </row>
    <row r="296" spans="1:10" ht="12.75" customHeight="1">
      <c r="A296" s="11"/>
      <c r="B296" s="5"/>
      <c r="C296" s="97"/>
      <c r="D296" s="5"/>
      <c r="E296" s="5"/>
      <c r="F296" s="5"/>
      <c r="G296" s="5"/>
      <c r="H296" s="5"/>
      <c r="I296" s="5"/>
      <c r="J296" s="134"/>
    </row>
    <row r="297" spans="1:10" ht="12.75" customHeight="1">
      <c r="A297" s="11"/>
      <c r="B297" s="5"/>
      <c r="C297" s="97"/>
      <c r="D297" s="5"/>
      <c r="E297" s="5"/>
      <c r="F297" s="5"/>
      <c r="G297" s="5"/>
      <c r="H297" s="5"/>
      <c r="I297" s="5"/>
      <c r="J297" s="134"/>
    </row>
    <row r="298" spans="1:10" ht="12.75" customHeight="1">
      <c r="A298" s="11"/>
      <c r="B298" s="5"/>
      <c r="C298" s="97"/>
      <c r="D298" s="5"/>
      <c r="E298" s="5"/>
      <c r="F298" s="5"/>
      <c r="G298" s="5"/>
      <c r="H298" s="5"/>
      <c r="I298" s="5"/>
      <c r="J298" s="134"/>
    </row>
    <row r="299" spans="1:10" ht="12.75" customHeight="1">
      <c r="A299" s="11"/>
      <c r="B299" s="5"/>
      <c r="C299" s="97"/>
      <c r="D299" s="5"/>
      <c r="E299" s="5"/>
      <c r="F299" s="5"/>
      <c r="G299" s="5"/>
      <c r="H299" s="5"/>
      <c r="I299" s="5"/>
      <c r="J299" s="134"/>
    </row>
    <row r="300" spans="1:10" ht="12.75" customHeight="1">
      <c r="A300" s="11"/>
      <c r="B300" s="5"/>
      <c r="C300" s="97"/>
      <c r="D300" s="5"/>
      <c r="E300" s="5"/>
      <c r="F300" s="5"/>
      <c r="G300" s="5"/>
      <c r="H300" s="5"/>
      <c r="I300" s="5"/>
      <c r="J300" s="134"/>
    </row>
    <row r="301" spans="1:10" ht="12.75" customHeight="1">
      <c r="A301" s="11"/>
      <c r="B301" s="5"/>
      <c r="C301" s="97"/>
      <c r="D301" s="5"/>
      <c r="E301" s="5"/>
      <c r="F301" s="5"/>
      <c r="G301" s="5"/>
      <c r="H301" s="5"/>
      <c r="I301" s="5"/>
      <c r="J301" s="134"/>
    </row>
    <row r="302" spans="1:10" ht="12.75" customHeight="1">
      <c r="A302" s="11"/>
      <c r="B302" s="5"/>
      <c r="C302" s="97"/>
      <c r="D302" s="5"/>
      <c r="E302" s="5"/>
      <c r="F302" s="5"/>
      <c r="G302" s="5"/>
      <c r="H302" s="5"/>
      <c r="I302" s="5"/>
      <c r="J302" s="134"/>
    </row>
    <row r="303" spans="1:10" ht="12.75" customHeight="1">
      <c r="A303" s="11"/>
      <c r="B303" s="5"/>
      <c r="C303" s="97"/>
      <c r="D303" s="5"/>
      <c r="E303" s="5"/>
      <c r="F303" s="5"/>
      <c r="G303" s="5"/>
      <c r="H303" s="5"/>
      <c r="I303" s="5"/>
      <c r="J303" s="134"/>
    </row>
    <row r="304" spans="1:10" ht="12.75" customHeight="1">
      <c r="A304" s="11"/>
      <c r="B304" s="11"/>
      <c r="C304" s="120"/>
      <c r="D304" s="11"/>
      <c r="E304" s="11"/>
      <c r="F304" s="11"/>
      <c r="G304" s="11"/>
      <c r="H304" s="11"/>
      <c r="I304" s="11"/>
      <c r="J304" s="134"/>
    </row>
    <row r="305" spans="1:10" ht="12.75" customHeight="1">
      <c r="A305" s="11"/>
      <c r="B305" s="11"/>
      <c r="C305" s="120"/>
      <c r="D305" s="11"/>
      <c r="E305" s="11"/>
      <c r="F305" s="11"/>
      <c r="G305" s="11"/>
      <c r="H305" s="11"/>
      <c r="I305" s="11"/>
      <c r="J305" s="134"/>
    </row>
    <row r="306" spans="1:10" ht="12.75" customHeight="1">
      <c r="A306" s="11"/>
      <c r="B306" s="11"/>
      <c r="C306" s="120"/>
      <c r="D306" s="11"/>
      <c r="E306" s="11"/>
      <c r="F306" s="11"/>
      <c r="G306" s="11"/>
      <c r="H306" s="11"/>
      <c r="I306" s="11"/>
      <c r="J306" s="134"/>
    </row>
    <row r="307" spans="1:10" ht="12.75" customHeight="1">
      <c r="A307" s="11"/>
      <c r="B307" s="11"/>
      <c r="C307" s="120"/>
      <c r="D307" s="11"/>
      <c r="E307" s="11"/>
      <c r="F307" s="11"/>
      <c r="G307" s="11"/>
      <c r="H307" s="11"/>
      <c r="I307" s="11"/>
      <c r="J307" s="134"/>
    </row>
    <row r="308" spans="1:10" ht="12.75" customHeight="1">
      <c r="A308" s="11"/>
      <c r="B308" s="11"/>
      <c r="C308" s="120"/>
      <c r="D308" s="11"/>
      <c r="E308" s="11"/>
      <c r="F308" s="11"/>
      <c r="G308" s="11"/>
      <c r="H308" s="11"/>
      <c r="I308" s="11"/>
      <c r="J308" s="134"/>
    </row>
    <row r="309" spans="1:10" ht="12.75" customHeight="1">
      <c r="A309" s="11"/>
      <c r="B309" s="11"/>
      <c r="C309" s="120"/>
      <c r="D309" s="11"/>
      <c r="E309" s="11"/>
      <c r="F309" s="11"/>
      <c r="G309" s="11"/>
      <c r="H309" s="11"/>
      <c r="I309" s="11"/>
      <c r="J309" s="134"/>
    </row>
    <row r="310" spans="1:10" ht="12.75" customHeight="1">
      <c r="A310" s="11"/>
      <c r="B310" s="11"/>
      <c r="C310" s="120"/>
      <c r="D310" s="11"/>
      <c r="E310" s="11"/>
      <c r="F310" s="11"/>
      <c r="G310" s="11"/>
      <c r="H310" s="11"/>
      <c r="I310" s="11"/>
      <c r="J310" s="134"/>
    </row>
    <row r="311" spans="1:10" ht="12.75" customHeight="1">
      <c r="A311" s="11"/>
      <c r="B311" s="11"/>
      <c r="C311" s="120"/>
      <c r="D311" s="11"/>
      <c r="E311" s="11"/>
      <c r="F311" s="11"/>
      <c r="G311" s="11"/>
      <c r="H311" s="11"/>
      <c r="I311" s="11"/>
      <c r="J311" s="134"/>
    </row>
    <row r="312" spans="1:10" ht="12.75" customHeight="1">
      <c r="A312" s="11"/>
      <c r="B312" s="11"/>
      <c r="C312" s="120"/>
      <c r="D312" s="11"/>
      <c r="E312" s="11"/>
      <c r="F312" s="11"/>
      <c r="G312" s="11"/>
      <c r="H312" s="11"/>
      <c r="I312" s="11"/>
      <c r="J312" s="134"/>
    </row>
    <row r="313" spans="1:10" ht="12.75" customHeight="1">
      <c r="A313" s="11"/>
      <c r="B313" s="11"/>
      <c r="C313" s="120"/>
      <c r="D313" s="11"/>
      <c r="E313" s="11"/>
      <c r="F313" s="11"/>
      <c r="G313" s="11"/>
      <c r="H313" s="11"/>
      <c r="I313" s="11"/>
      <c r="J313" s="134"/>
    </row>
    <row r="314" spans="1:10">
      <c r="A314" s="11"/>
      <c r="B314" s="11"/>
      <c r="C314" s="120"/>
      <c r="D314" s="11"/>
      <c r="E314" s="11"/>
      <c r="F314" s="11"/>
      <c r="G314" s="11"/>
      <c r="H314" s="11"/>
      <c r="I314" s="11"/>
      <c r="J314" s="134"/>
    </row>
    <row r="315" spans="1:10">
      <c r="A315" s="11"/>
      <c r="B315" s="11"/>
      <c r="C315" s="120"/>
      <c r="D315" s="11"/>
      <c r="E315" s="11"/>
      <c r="F315" s="11"/>
      <c r="G315" s="11"/>
      <c r="H315" s="11"/>
      <c r="I315" s="11"/>
      <c r="J315" s="134"/>
    </row>
    <row r="316" spans="1:10">
      <c r="A316" s="11"/>
      <c r="B316" s="11"/>
      <c r="C316" s="120"/>
      <c r="D316" s="11"/>
      <c r="E316" s="11"/>
      <c r="F316" s="11"/>
      <c r="G316" s="11"/>
      <c r="H316" s="11"/>
      <c r="I316" s="11"/>
      <c r="J316" s="134"/>
    </row>
    <row r="317" spans="1:10">
      <c r="A317" s="11"/>
      <c r="B317" s="11"/>
      <c r="C317" s="120"/>
      <c r="D317" s="11"/>
      <c r="E317" s="11"/>
      <c r="F317" s="11"/>
      <c r="G317" s="11"/>
      <c r="H317" s="11"/>
      <c r="I317" s="11"/>
      <c r="J317" s="134"/>
    </row>
    <row r="318" spans="1:10">
      <c r="A318" s="11"/>
      <c r="B318" s="11"/>
      <c r="C318" s="120"/>
      <c r="D318" s="11"/>
      <c r="E318" s="11"/>
      <c r="F318" s="11"/>
      <c r="G318" s="11"/>
      <c r="H318" s="11"/>
      <c r="I318" s="11"/>
      <c r="J318" s="134"/>
    </row>
    <row r="319" spans="1:10">
      <c r="A319" s="11"/>
      <c r="B319" s="11"/>
      <c r="C319" s="120"/>
      <c r="D319" s="11"/>
      <c r="E319" s="11"/>
      <c r="F319" s="11"/>
      <c r="G319" s="11"/>
      <c r="H319" s="11"/>
      <c r="I319" s="11"/>
      <c r="J319" s="134"/>
    </row>
    <row r="320" spans="1:10">
      <c r="A320" s="11"/>
      <c r="B320" s="11"/>
      <c r="C320" s="120"/>
      <c r="D320" s="11"/>
      <c r="E320" s="11"/>
      <c r="F320" s="11"/>
      <c r="G320" s="11"/>
      <c r="H320" s="11"/>
      <c r="I320" s="11"/>
      <c r="J320" s="134"/>
    </row>
    <row r="321" spans="1:10">
      <c r="A321" s="11"/>
      <c r="B321" s="11"/>
      <c r="C321" s="120"/>
      <c r="D321" s="11"/>
      <c r="E321" s="11"/>
      <c r="F321" s="11"/>
      <c r="G321" s="11"/>
      <c r="H321" s="11"/>
      <c r="I321" s="11"/>
      <c r="J321" s="134"/>
    </row>
    <row r="322" spans="1:10">
      <c r="A322" s="11"/>
      <c r="B322" s="11"/>
      <c r="C322" s="120"/>
      <c r="D322" s="11"/>
      <c r="E322" s="11"/>
      <c r="F322" s="11"/>
      <c r="G322" s="11"/>
      <c r="H322" s="11"/>
      <c r="I322" s="11"/>
      <c r="J322" s="134"/>
    </row>
    <row r="323" spans="1:10">
      <c r="A323" s="11"/>
      <c r="B323" s="11"/>
      <c r="C323" s="120"/>
      <c r="D323" s="11"/>
      <c r="E323" s="11"/>
      <c r="F323" s="11"/>
      <c r="G323" s="11"/>
      <c r="H323" s="11"/>
      <c r="I323" s="11"/>
      <c r="J323" s="134"/>
    </row>
    <row r="324" spans="1:10">
      <c r="A324" s="11"/>
      <c r="B324" s="11"/>
      <c r="C324" s="120"/>
      <c r="D324" s="11"/>
      <c r="E324" s="11"/>
      <c r="F324" s="11"/>
      <c r="G324" s="11"/>
      <c r="H324" s="11"/>
      <c r="I324" s="11"/>
      <c r="J324" s="134"/>
    </row>
    <row r="325" spans="1:10">
      <c r="A325" s="11"/>
      <c r="B325" s="11"/>
      <c r="C325" s="120"/>
      <c r="D325" s="11"/>
      <c r="E325" s="11"/>
      <c r="F325" s="11"/>
      <c r="G325" s="11"/>
      <c r="H325" s="11"/>
      <c r="I325" s="11"/>
      <c r="J325" s="134"/>
    </row>
    <row r="326" spans="1:10">
      <c r="A326" s="11"/>
      <c r="B326" s="11"/>
      <c r="C326" s="120"/>
      <c r="D326" s="11"/>
      <c r="E326" s="11"/>
      <c r="F326" s="11"/>
      <c r="G326" s="11"/>
      <c r="H326" s="11"/>
      <c r="I326" s="11"/>
      <c r="J326" s="134"/>
    </row>
    <row r="327" spans="1:10">
      <c r="A327" s="11"/>
      <c r="B327" s="11"/>
      <c r="C327" s="120"/>
      <c r="D327" s="11"/>
      <c r="E327" s="11"/>
      <c r="F327" s="11"/>
      <c r="G327" s="11"/>
      <c r="H327" s="11"/>
      <c r="I327" s="11"/>
      <c r="J327" s="134"/>
    </row>
    <row r="328" spans="1:10">
      <c r="A328" s="11"/>
      <c r="B328" s="11"/>
      <c r="C328" s="120"/>
      <c r="D328" s="11"/>
      <c r="E328" s="11"/>
      <c r="F328" s="11"/>
      <c r="G328" s="11"/>
      <c r="H328" s="11"/>
      <c r="I328" s="11"/>
      <c r="J328" s="134"/>
    </row>
    <row r="329" spans="1:10">
      <c r="A329" s="11"/>
      <c r="B329" s="11"/>
      <c r="C329" s="120"/>
      <c r="D329" s="11"/>
      <c r="E329" s="11"/>
      <c r="F329" s="11"/>
      <c r="G329" s="11"/>
      <c r="H329" s="11"/>
      <c r="I329" s="11"/>
      <c r="J329" s="134"/>
    </row>
    <row r="330" spans="1:10">
      <c r="A330" s="11"/>
      <c r="B330" s="11"/>
      <c r="C330" s="120"/>
      <c r="D330" s="11"/>
      <c r="E330" s="11"/>
      <c r="F330" s="11"/>
      <c r="G330" s="11"/>
      <c r="H330" s="11"/>
      <c r="I330" s="11"/>
      <c r="J330" s="134"/>
    </row>
    <row r="331" spans="1:10">
      <c r="A331" s="11"/>
      <c r="B331" s="11"/>
      <c r="C331" s="120"/>
      <c r="D331" s="11"/>
      <c r="E331" s="11"/>
      <c r="F331" s="11"/>
      <c r="G331" s="11"/>
      <c r="H331" s="11"/>
      <c r="I331" s="11"/>
      <c r="J331" s="134"/>
    </row>
    <row r="332" spans="1:10">
      <c r="A332" s="11"/>
      <c r="B332" s="11"/>
      <c r="C332" s="120"/>
      <c r="D332" s="11"/>
      <c r="E332" s="11"/>
      <c r="F332" s="11"/>
      <c r="G332" s="11"/>
      <c r="H332" s="11"/>
      <c r="I332" s="11"/>
      <c r="J332" s="134"/>
    </row>
    <row r="333" spans="1:10" ht="12.75" customHeight="1">
      <c r="A333" s="11"/>
      <c r="B333" s="11"/>
      <c r="C333" s="120"/>
      <c r="D333" s="11"/>
      <c r="E333" s="11"/>
      <c r="F333" s="11"/>
      <c r="G333" s="11"/>
      <c r="H333" s="11"/>
      <c r="I333" s="11"/>
      <c r="J333" s="134"/>
    </row>
    <row r="334" spans="1:10">
      <c r="A334" s="11"/>
      <c r="B334" s="11"/>
      <c r="C334" s="120"/>
      <c r="D334" s="11"/>
      <c r="E334" s="11"/>
      <c r="F334" s="11"/>
      <c r="G334" s="11"/>
      <c r="H334" s="11"/>
      <c r="I334" s="11"/>
      <c r="J334" s="134"/>
    </row>
    <row r="335" spans="1:10">
      <c r="A335" s="11"/>
      <c r="B335" s="11"/>
      <c r="C335" s="120"/>
      <c r="D335" s="11"/>
      <c r="E335" s="11"/>
      <c r="F335" s="11"/>
      <c r="G335" s="11"/>
      <c r="H335" s="11"/>
      <c r="I335" s="11"/>
      <c r="J335" s="134"/>
    </row>
    <row r="336" spans="1:10">
      <c r="J336" s="134"/>
    </row>
    <row r="337" spans="10:10">
      <c r="J337" s="134"/>
    </row>
  </sheetData>
  <mergeCells count="216">
    <mergeCell ref="E200:I200"/>
    <mergeCell ref="E144:I144"/>
    <mergeCell ref="E171:I171"/>
    <mergeCell ref="E165:I165"/>
    <mergeCell ref="C155:J155"/>
    <mergeCell ref="C194:J194"/>
    <mergeCell ref="C196:J196"/>
    <mergeCell ref="C146:J146"/>
    <mergeCell ref="E148:J148"/>
    <mergeCell ref="C187:J187"/>
    <mergeCell ref="C179:J179"/>
    <mergeCell ref="E175:I175"/>
    <mergeCell ref="E201:I201"/>
    <mergeCell ref="E157:I157"/>
    <mergeCell ref="C153:J153"/>
    <mergeCell ref="J199:J204"/>
    <mergeCell ref="E199:I199"/>
    <mergeCell ref="E107:I107"/>
    <mergeCell ref="C122:J122"/>
    <mergeCell ref="C121:J121"/>
    <mergeCell ref="E92:I92"/>
    <mergeCell ref="E97:I97"/>
    <mergeCell ref="J103:J105"/>
    <mergeCell ref="D106:I106"/>
    <mergeCell ref="J107:J109"/>
    <mergeCell ref="J115:J119"/>
    <mergeCell ref="E117:I117"/>
    <mergeCell ref="E140:I140"/>
    <mergeCell ref="E141:I141"/>
    <mergeCell ref="E133:I133"/>
    <mergeCell ref="C114:J114"/>
    <mergeCell ref="E116:I116"/>
    <mergeCell ref="E115:I115"/>
    <mergeCell ref="E119:I119"/>
    <mergeCell ref="J125:J126"/>
    <mergeCell ref="E128:J128"/>
    <mergeCell ref="E129:J129"/>
    <mergeCell ref="C1:J1"/>
    <mergeCell ref="C6:I6"/>
    <mergeCell ref="C8:I8"/>
    <mergeCell ref="E21:I21"/>
    <mergeCell ref="C15:J15"/>
    <mergeCell ref="C16:J16"/>
    <mergeCell ref="C2:J2"/>
    <mergeCell ref="E3:I3"/>
    <mergeCell ref="E17:I17"/>
    <mergeCell ref="J5:J13"/>
    <mergeCell ref="E11:I11"/>
    <mergeCell ref="E5:I5"/>
    <mergeCell ref="E7:I7"/>
    <mergeCell ref="C10:I10"/>
    <mergeCell ref="E9:I9"/>
    <mergeCell ref="E13:I13"/>
    <mergeCell ref="C14:I14"/>
    <mergeCell ref="C235:J235"/>
    <mergeCell ref="J239:J242"/>
    <mergeCell ref="C256:J256"/>
    <mergeCell ref="E258:I258"/>
    <mergeCell ref="J248:J254"/>
    <mergeCell ref="J260:J261"/>
    <mergeCell ref="E237:I237"/>
    <mergeCell ref="E239:I241"/>
    <mergeCell ref="E248:I250"/>
    <mergeCell ref="E252:I252"/>
    <mergeCell ref="E254:I254"/>
    <mergeCell ref="C242:I242"/>
    <mergeCell ref="E260:I260"/>
    <mergeCell ref="C245:J245"/>
    <mergeCell ref="E246:I246"/>
    <mergeCell ref="C261:I261"/>
    <mergeCell ref="J231:J233"/>
    <mergeCell ref="E231:I231"/>
    <mergeCell ref="D58:I58"/>
    <mergeCell ref="E63:I65"/>
    <mergeCell ref="C62:J62"/>
    <mergeCell ref="E67:I69"/>
    <mergeCell ref="C66:I66"/>
    <mergeCell ref="E177:I177"/>
    <mergeCell ref="C72:J72"/>
    <mergeCell ref="E49:I55"/>
    <mergeCell ref="E61:I61"/>
    <mergeCell ref="E56:I57"/>
    <mergeCell ref="C60:J60"/>
    <mergeCell ref="C59:J59"/>
    <mergeCell ref="J43:J57"/>
    <mergeCell ref="J63:J69"/>
    <mergeCell ref="C124:I124"/>
    <mergeCell ref="J190:J193"/>
    <mergeCell ref="E190:I190"/>
    <mergeCell ref="C186:J186"/>
    <mergeCell ref="C182:J182"/>
    <mergeCell ref="E189:I189"/>
    <mergeCell ref="E181:I181"/>
    <mergeCell ref="E184:I184"/>
    <mergeCell ref="E159:I159"/>
    <mergeCell ref="E173:I173"/>
    <mergeCell ref="E225:I225"/>
    <mergeCell ref="E212:I212"/>
    <mergeCell ref="E226:I226"/>
    <mergeCell ref="E224:I224"/>
    <mergeCell ref="C228:J228"/>
    <mergeCell ref="C207:J207"/>
    <mergeCell ref="E202:I202"/>
    <mergeCell ref="E183:I183"/>
    <mergeCell ref="E198:J198"/>
    <mergeCell ref="C222:C223"/>
    <mergeCell ref="E208:I208"/>
    <mergeCell ref="E210:I210"/>
    <mergeCell ref="C209:J209"/>
    <mergeCell ref="C216:C217"/>
    <mergeCell ref="C230:J230"/>
    <mergeCell ref="C244:J244"/>
    <mergeCell ref="C227:J227"/>
    <mergeCell ref="J210:J225"/>
    <mergeCell ref="E211:I211"/>
    <mergeCell ref="E229:I229"/>
    <mergeCell ref="C204:I204"/>
    <mergeCell ref="C205:J205"/>
    <mergeCell ref="E218:I218"/>
    <mergeCell ref="C219:C220"/>
    <mergeCell ref="E221:I221"/>
    <mergeCell ref="C238:J238"/>
    <mergeCell ref="C236:J236"/>
    <mergeCell ref="E233:I233"/>
    <mergeCell ref="C232:I232"/>
    <mergeCell ref="J171:J177"/>
    <mergeCell ref="C206:J206"/>
    <mergeCell ref="E234:I234"/>
    <mergeCell ref="C193:I193"/>
    <mergeCell ref="C191:I191"/>
    <mergeCell ref="E203:I203"/>
    <mergeCell ref="E197:I197"/>
    <mergeCell ref="E192:I192"/>
    <mergeCell ref="J183:J184"/>
    <mergeCell ref="E127:I127"/>
    <mergeCell ref="C151:J151"/>
    <mergeCell ref="C154:J154"/>
    <mergeCell ref="J140:J144"/>
    <mergeCell ref="E138:I138"/>
    <mergeCell ref="C180:J180"/>
    <mergeCell ref="E188:I188"/>
    <mergeCell ref="C110:J110"/>
    <mergeCell ref="E103:I103"/>
    <mergeCell ref="C82:J82"/>
    <mergeCell ref="C143:C144"/>
    <mergeCell ref="E123:I123"/>
    <mergeCell ref="C136:J136"/>
    <mergeCell ref="E113:I113"/>
    <mergeCell ref="E109:I109"/>
    <mergeCell ref="C130:J130"/>
    <mergeCell ref="E125:I125"/>
    <mergeCell ref="J94:J97"/>
    <mergeCell ref="C99:J99"/>
    <mergeCell ref="C102:J102"/>
    <mergeCell ref="C262:J263"/>
    <mergeCell ref="B11:B13"/>
    <mergeCell ref="E161:I161"/>
    <mergeCell ref="E163:I163"/>
    <mergeCell ref="C195:J195"/>
    <mergeCell ref="J159:J165"/>
    <mergeCell ref="C100:J100"/>
    <mergeCell ref="E169:I169"/>
    <mergeCell ref="E131:I131"/>
    <mergeCell ref="E143:I143"/>
    <mergeCell ref="E101:I101"/>
    <mergeCell ref="E85:J85"/>
    <mergeCell ref="C86:J86"/>
    <mergeCell ref="C89:J89"/>
    <mergeCell ref="E87:J87"/>
    <mergeCell ref="C91:J91"/>
    <mergeCell ref="D90:J90"/>
    <mergeCell ref="E73:I73"/>
    <mergeCell ref="E79:I79"/>
    <mergeCell ref="C80:I80"/>
    <mergeCell ref="A5:A13"/>
    <mergeCell ref="J19:J29"/>
    <mergeCell ref="C167:J167"/>
    <mergeCell ref="C83:J83"/>
    <mergeCell ref="C84:J84"/>
    <mergeCell ref="C140:C141"/>
    <mergeCell ref="C112:J112"/>
    <mergeCell ref="E94:I96"/>
    <mergeCell ref="E126:I126"/>
    <mergeCell ref="E149:J149"/>
    <mergeCell ref="C147:J147"/>
    <mergeCell ref="C74:J74"/>
    <mergeCell ref="J75:J81"/>
    <mergeCell ref="C111:J111"/>
    <mergeCell ref="J133:J134"/>
    <mergeCell ref="E104:I104"/>
    <mergeCell ref="C137:J137"/>
    <mergeCell ref="C93:J93"/>
    <mergeCell ref="E42:I47"/>
    <mergeCell ref="E105:I105"/>
    <mergeCell ref="B7:B9"/>
    <mergeCell ref="E75:I75"/>
    <mergeCell ref="D76:I76"/>
    <mergeCell ref="E81:I81"/>
    <mergeCell ref="C78:I78"/>
    <mergeCell ref="C71:J71"/>
    <mergeCell ref="E77:I77"/>
    <mergeCell ref="E19:I19"/>
    <mergeCell ref="E27:I27"/>
    <mergeCell ref="C26:I26"/>
    <mergeCell ref="E29:I29"/>
    <mergeCell ref="E23:I25"/>
    <mergeCell ref="E35:I35"/>
    <mergeCell ref="C31:J31"/>
    <mergeCell ref="E33:I33"/>
    <mergeCell ref="C40:J40"/>
    <mergeCell ref="J35:J37"/>
    <mergeCell ref="E37:I37"/>
    <mergeCell ref="E38:I38"/>
    <mergeCell ref="D22:I22"/>
    <mergeCell ref="E41:I41"/>
    <mergeCell ref="C39:J39"/>
  </mergeCells>
  <phoneticPr fontId="4" type="noConversion"/>
  <printOptions horizontalCentered="1"/>
  <pageMargins left="0.55118110236220474" right="0.15748031496062992" top="0.31496062992125984" bottom="0.19685039370078741" header="0.11811023622047245" footer="0.11811023622047245"/>
  <pageSetup paperSize="9" scale="80" orientation="portrait" r:id="rId1"/>
  <rowBreaks count="22" manualBreakCount="22">
    <brk id="14" max="16383" man="1"/>
    <brk id="30" min="2" max="8" man="1"/>
    <brk id="38" min="2" max="11" man="1"/>
    <brk id="58" min="2" max="11" man="1"/>
    <brk id="70" min="2" max="11" man="1"/>
    <brk id="82" max="16383" man="1"/>
    <brk id="98" min="2" max="8" man="1"/>
    <brk id="110" min="2" max="11" man="1"/>
    <brk id="120" min="2" max="8" man="1"/>
    <brk id="128" min="2" max="11" man="1"/>
    <brk id="135" min="2" max="11" man="1"/>
    <brk id="145" min="2" max="9" man="1"/>
    <brk id="154" min="2" max="8" man="1"/>
    <brk id="166" min="2" max="8" man="1"/>
    <brk id="178" min="2" max="8" man="1"/>
    <brk id="185" min="2" max="8" man="1"/>
    <brk id="194" min="2" max="8" man="1"/>
    <brk id="205" min="2" max="11" man="1"/>
    <brk id="226" min="2" max="11" man="1"/>
    <brk id="234" min="2" max="8" man="1"/>
    <brk id="243" min="2" max="11" man="1"/>
    <brk id="255" min="2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Base de Cálculo</vt:lpstr>
      <vt:lpstr>Modelo RS</vt:lpstr>
      <vt:lpstr>'Modelo RS'!Area_de_impressao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jeffersong</dc:creator>
  <cp:lastModifiedBy>Helio Cesar Suleiman</cp:lastModifiedBy>
  <cp:lastPrinted>2012-10-04T16:54:57Z</cp:lastPrinted>
  <dcterms:created xsi:type="dcterms:W3CDTF">2009-07-07T17:06:18Z</dcterms:created>
  <dcterms:modified xsi:type="dcterms:W3CDTF">2013-02-19T16:30:00Z</dcterms:modified>
</cp:coreProperties>
</file>